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codeName="ThisWorkbook" defaultThemeVersion="166925"/>
  <mc:AlternateContent xmlns:mc="http://schemas.openxmlformats.org/markup-compatibility/2006">
    <mc:Choice Requires="x15">
      <x15ac:absPath xmlns:x15ac="http://schemas.microsoft.com/office/spreadsheetml/2010/11/ac" url="/Users/jacinta/Library/CloudStorage/GoogleDrive-jacintafitzgerald@mindfulfashion.co.nz/My Drive/MFNZ HUB/PROGRAMMES &amp; IMPACT/2021/RESOURCES/PRODUCITON GUIDELINES/Spec Sheets/"/>
    </mc:Choice>
  </mc:AlternateContent>
  <xr:revisionPtr revIDLastSave="0" documentId="8_{6A76931D-4646-8742-8F45-B69B5BB28D90}" xr6:coauthVersionLast="47" xr6:coauthVersionMax="47" xr10:uidLastSave="{00000000-0000-0000-0000-000000000000}"/>
  <bookViews>
    <workbookView xWindow="0" yWindow="500" windowWidth="28800" windowHeight="14660" activeTab="3" xr2:uid="{BC479CB1-34DA-4C2B-AD8A-B67A34D1E289}"/>
  </bookViews>
  <sheets>
    <sheet name="INSTRUCTIONS" sheetId="1" state="hidden" r:id="rId1"/>
    <sheet name="VALIDATION" sheetId="3" state="hidden" r:id="rId2"/>
    <sheet name="SAMPLING QUOTE" sheetId="14" state="hidden" r:id="rId3"/>
    <sheet name="COVER SHEET" sheetId="5" r:id="rId4"/>
    <sheet name="TRIMS &amp; SPEC SHEET" sheetId="6" r:id="rId5"/>
    <sheet name="PIECE &amp; CUTTERS SHEET" sheetId="7" r:id="rId6"/>
    <sheet name="FABRICS " sheetId="12" state="hidden" r:id="rId7"/>
  </sheets>
  <externalReferences>
    <externalReference r:id="rId8"/>
    <externalReference r:id="rId9"/>
  </externalReferences>
  <definedNames>
    <definedName name="FabricValidation">VALIDATION!$I$4:$I$8</definedName>
    <definedName name="JobNumber" localSheetId="2">'[1]TECH PACK TRANSFER'!$B$5</definedName>
    <definedName name="JobNumber">#REF!</definedName>
    <definedName name="LockUnlock">[2]REFERENCES!$B$22</definedName>
    <definedName name="Validation_Colour" localSheetId="2">[1]VALIDATION!#REF!:OFFSET([1]VALIDATION!#REF!,COUNTA([1]VALIDATION!#REF!),0)</definedName>
    <definedName name="Validation_Colour">VALIDATION!#REF!:OFFSET(VALIDATION!#REF!,COUNTA(VALIDATION!#REF!),0)</definedName>
    <definedName name="Validation_Fabric1" localSheetId="2">[1]VALIDATION!#REF!:OFFSET([1]VALIDATION!#REF!,COUNTA([1]VALIDATION!#REF!),0)</definedName>
    <definedName name="Validation_Fabric1">VALIDATION!#REF!:OFFSET(VALIDATION!#REF!,COUNTA(VALIDATION!#REF!),0)</definedName>
    <definedName name="Validation_Fabric2" localSheetId="2">[1]VALIDATION!#REF!:OFFSET([1]VALIDATION!#REF!,COUNTA([1]VALIDATION!#REF!),0)</definedName>
    <definedName name="Validation_Fabric2">VALIDATION!#REF!:OFFSET(VALIDATION!#REF!,COUNTA(VALIDATION!#REF!),0)</definedName>
  </definedNames>
  <calcPr calcId="191029"/>
  <pivotCaches>
    <pivotCache cacheId="0"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 i="14" l="1"/>
  <c r="D57" i="5"/>
  <c r="F57" i="5"/>
  <c r="G57" i="5" s="1"/>
  <c r="D58" i="5"/>
  <c r="F58" i="5"/>
  <c r="G58" i="5" s="1"/>
  <c r="D59" i="5"/>
  <c r="F59" i="5"/>
  <c r="G59" i="5" s="1"/>
  <c r="D60" i="5"/>
  <c r="F60" i="5"/>
  <c r="G60" i="5" s="1"/>
  <c r="D61" i="5"/>
  <c r="F61" i="5"/>
  <c r="G61" i="5" s="1"/>
  <c r="D62" i="5"/>
  <c r="F62" i="5"/>
  <c r="G62" i="5"/>
  <c r="D63" i="5"/>
  <c r="F63" i="5"/>
  <c r="G63" i="5" s="1"/>
  <c r="D64" i="5"/>
  <c r="F64" i="5"/>
  <c r="G64" i="5"/>
  <c r="D65" i="5"/>
  <c r="F65" i="5"/>
  <c r="G65" i="5" s="1"/>
  <c r="F27" i="14" l="1"/>
  <c r="F28" i="14"/>
  <c r="F39" i="5" l="1"/>
  <c r="G39" i="5" s="1"/>
  <c r="H39" i="5" s="1"/>
  <c r="F40" i="5"/>
  <c r="G40" i="5" s="1"/>
  <c r="H40" i="5" s="1"/>
  <c r="F41" i="5"/>
  <c r="G41" i="5" s="1"/>
  <c r="H41" i="5" s="1"/>
  <c r="F42" i="5"/>
  <c r="G42" i="5" s="1"/>
  <c r="H42" i="5" s="1"/>
  <c r="F43" i="5"/>
  <c r="G43" i="5" s="1"/>
  <c r="H43" i="5" s="1"/>
  <c r="F44" i="5"/>
  <c r="G44" i="5" s="1"/>
  <c r="H44" i="5" s="1"/>
  <c r="F45" i="5"/>
  <c r="G45" i="5" s="1"/>
  <c r="H45" i="5" s="1"/>
  <c r="F46" i="5"/>
  <c r="G46" i="5" s="1"/>
  <c r="H46" i="5" s="1"/>
  <c r="D39" i="5"/>
  <c r="D40" i="5"/>
  <c r="D41" i="5"/>
  <c r="D42" i="5"/>
  <c r="D43" i="5"/>
  <c r="D44" i="5"/>
  <c r="D45" i="5"/>
  <c r="D46" i="5"/>
  <c r="F38" i="5"/>
  <c r="G38" i="5" s="1"/>
  <c r="H38" i="5" s="1"/>
  <c r="D38" i="5"/>
  <c r="C4" i="12" l="1"/>
  <c r="C7" i="12" a="1"/>
  <c r="C7" i="12" s="1"/>
  <c r="E5" i="3"/>
  <c r="F5" i="3" s="1"/>
  <c r="E6" i="3" l="1"/>
  <c r="G6" i="3" s="1"/>
  <c r="G5" i="3"/>
  <c r="H5" i="3" s="1"/>
  <c r="I5" i="3" s="1"/>
  <c r="C6" i="12" a="1"/>
  <c r="C6" i="12" s="1"/>
  <c r="B5" i="12"/>
  <c r="F6" i="3" l="1"/>
  <c r="E7" i="3"/>
  <c r="B8" i="12"/>
  <c r="B14" i="12" l="1"/>
  <c r="B9" i="12"/>
  <c r="F7" i="3"/>
  <c r="E8" i="3"/>
  <c r="G7" i="3"/>
  <c r="F8" i="3" l="1"/>
  <c r="E9" i="3"/>
  <c r="G8" i="3"/>
  <c r="E10" i="3" l="1"/>
  <c r="F9" i="3"/>
  <c r="G9" i="3"/>
  <c r="F10" i="3" l="1"/>
  <c r="G10" i="3"/>
  <c r="E11" i="3"/>
  <c r="G11" i="3" l="1"/>
  <c r="E12" i="3"/>
  <c r="F11" i="3"/>
  <c r="G12" i="3" l="1"/>
  <c r="E13" i="3"/>
  <c r="F12" i="3"/>
  <c r="E14" i="3" l="1"/>
  <c r="F13" i="3"/>
  <c r="G13" i="3"/>
  <c r="F14" i="3" l="1"/>
  <c r="G14" i="3"/>
  <c r="E15" i="3"/>
  <c r="G15" i="3" l="1"/>
  <c r="E16" i="3"/>
  <c r="F15" i="3"/>
  <c r="G16" i="3" l="1"/>
  <c r="F16" i="3"/>
  <c r="E17" i="3"/>
  <c r="E18" i="3" l="1"/>
  <c r="F17" i="3"/>
  <c r="G17" i="3"/>
  <c r="B24" i="12"/>
  <c r="B19" i="12"/>
  <c r="G18" i="3" l="1"/>
  <c r="F18" i="3"/>
  <c r="H6" i="3" l="1"/>
  <c r="I6" i="3" s="1"/>
  <c r="H8" i="3"/>
  <c r="I8" i="3" s="1"/>
  <c r="H7" i="3"/>
  <c r="I7" i="3" s="1"/>
  <c r="B30" i="12" l="1"/>
  <c r="B46" i="12" l="1"/>
  <c r="B31" i="12"/>
  <c r="B36" i="12"/>
  <c r="B41"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<sst xmlns="http://schemas.openxmlformats.org/spreadsheetml/2006/main" count="222" uniqueCount="118">
  <si>
    <t>Once you have created and saved the TECH PACK file for a job, the TECH PACK TRANSFER worksheet in this file contains the file location and name in cell B1. 
Copy and paste the file location as a value into colum D in the TRACKER worksheet in the Tracker file, so that staff know where the file is saved. This is also important for the production costs to be populated in the TRACKER as the formulas use the file location inputted in column D. It can also be used as a hyperlink for the staff using the TRACKER.</t>
  </si>
  <si>
    <t>When you want to create a TECH PACK for a specific job, got to the TECHPACK TRANSFER worksheet in the Tracker file, and copy the rows relating to the job (don't copy the table header row (row 4) and paste into the TECH PACK TRANSFER worksheet cell B5.</t>
  </si>
  <si>
    <t>INSTRUCTIONS</t>
  </si>
  <si>
    <t>SIZE</t>
  </si>
  <si>
    <t>THREAD COLOUR</t>
  </si>
  <si>
    <t>COLOUR</t>
  </si>
  <si>
    <t>FABRIC</t>
  </si>
  <si>
    <t>Count</t>
  </si>
  <si>
    <t>CONCAT</t>
  </si>
  <si>
    <t>COUNT</t>
  </si>
  <si>
    <t>DROP DOWN VALIDATION LISTS - PLEASE DON'T TOUCH</t>
  </si>
  <si>
    <t>TRIMS</t>
  </si>
  <si>
    <t>DESCRIPTION</t>
  </si>
  <si>
    <t>REFERENCED STYLE</t>
  </si>
  <si>
    <t>STYLE CODE:</t>
  </si>
  <si>
    <t>STYLE NAME:</t>
    <phoneticPr fontId="0" type="noConversion"/>
  </si>
  <si>
    <t>PATTERN BRIEF SHEET</t>
  </si>
  <si>
    <t>E. workroom@thepatterntable.com</t>
  </si>
  <si>
    <t>P. 09 630 5071</t>
  </si>
  <si>
    <t>I</t>
  </si>
  <si>
    <t>H</t>
    <phoneticPr fontId="0" type="noConversion"/>
  </si>
  <si>
    <t>G</t>
    <phoneticPr fontId="0" type="noConversion"/>
  </si>
  <si>
    <t>F</t>
    <phoneticPr fontId="0" type="noConversion"/>
  </si>
  <si>
    <t>E</t>
    <phoneticPr fontId="0" type="noConversion"/>
  </si>
  <si>
    <t>D</t>
    <phoneticPr fontId="0" type="noConversion"/>
  </si>
  <si>
    <t>C</t>
    <phoneticPr fontId="0" type="noConversion"/>
  </si>
  <si>
    <t>B</t>
    <phoneticPr fontId="0" type="noConversion"/>
  </si>
  <si>
    <t>A</t>
    <phoneticPr fontId="0" type="noConversion"/>
  </si>
  <si>
    <t>GRADE</t>
    <phoneticPr fontId="0" type="noConversion"/>
  </si>
  <si>
    <t>14 / XL</t>
  </si>
  <si>
    <t>12 / L</t>
  </si>
  <si>
    <t>10 / M</t>
  </si>
  <si>
    <t>8 / S</t>
  </si>
  <si>
    <t>6 / XS</t>
  </si>
  <si>
    <t>POINT OF MEASUREMENT</t>
  </si>
  <si>
    <t>All measurements in cm with 0.5cm tolerance</t>
    <phoneticPr fontId="0" type="noConversion"/>
  </si>
  <si>
    <t>Please note, measurements are finished seams unless otherwise stated.</t>
    <phoneticPr fontId="0" type="noConversion"/>
  </si>
  <si>
    <t>MEASUREMENTS</t>
  </si>
  <si>
    <t>COVER SHEET</t>
  </si>
  <si>
    <t>CONSTRUCTION INFORMATION</t>
  </si>
  <si>
    <t>SUPPLIER</t>
  </si>
  <si>
    <t>QUANTITY</t>
  </si>
  <si>
    <t>WIDTH</t>
  </si>
  <si>
    <t>TRIM</t>
  </si>
  <si>
    <t>SPECIFICATION SHEET</t>
  </si>
  <si>
    <t>CUTTERS NOTES</t>
  </si>
  <si>
    <t>BINDING</t>
  </si>
  <si>
    <t>FUSING</t>
  </si>
  <si>
    <t>LINING</t>
  </si>
  <si>
    <t>CONTRAST</t>
  </si>
  <si>
    <t>MAIN</t>
  </si>
  <si>
    <t>PATTERN PIECE</t>
  </si>
  <si>
    <t>PIECE SHEET</t>
  </si>
  <si>
    <t>CUTTERS SHEET</t>
  </si>
  <si>
    <t>OTHER</t>
  </si>
  <si>
    <t>TOTAL</t>
  </si>
  <si>
    <t xml:space="preserve">DESCRIPTION </t>
  </si>
  <si>
    <t>CARE LABEL</t>
  </si>
  <si>
    <t>USABLE WIDTH</t>
  </si>
  <si>
    <t>FINISHING</t>
  </si>
  <si>
    <t>PRESSING</t>
  </si>
  <si>
    <t>HANGING</t>
  </si>
  <si>
    <t>ATTACHMENTS</t>
  </si>
  <si>
    <t>BUTTONHOLES</t>
  </si>
  <si>
    <t>KEYHOLES</t>
  </si>
  <si>
    <t>YIELDS</t>
  </si>
  <si>
    <t>CHANGES FROM SAMPLE PROVIDED</t>
  </si>
  <si>
    <t>CUTTERS SHEET - FABRICS</t>
  </si>
  <si>
    <t>THIS PRICE IS IF NO AMENDMENTS ARE NEEDED 
AND THE FIRST SAMPLE IS APPROVED</t>
  </si>
  <si>
    <t>THIS PRICE INCLUDES PATTERN AMENDMENTS AND A 
SECOND ROUND OF SAMPLING</t>
  </si>
  <si>
    <t>TBC</t>
  </si>
  <si>
    <t>PER UNIT</t>
  </si>
  <si>
    <t>PRODUCTION MAKE</t>
  </si>
  <si>
    <t>PRODUCTION CUT</t>
  </si>
  <si>
    <t>DIGITAL MARKER</t>
  </si>
  <si>
    <t>DIGITISE AND GRADE</t>
  </si>
  <si>
    <t xml:space="preserve">2ND FITTING </t>
  </si>
  <si>
    <t>2ND MAKE (SAMPLE)</t>
  </si>
  <si>
    <t>2ND CUT (SAMPLE)</t>
  </si>
  <si>
    <t>AMENDMENTS</t>
  </si>
  <si>
    <t>FITTING</t>
  </si>
  <si>
    <t>1ST MAKE (SAMPLE)</t>
  </si>
  <si>
    <t>1ST CUT (SAMPLE)</t>
  </si>
  <si>
    <t>INITIAL FLAT PATTERN</t>
  </si>
  <si>
    <t>CONSULTING / JOB MANAGEMENT</t>
  </si>
  <si>
    <t>TOTAL $/ STAGE</t>
  </si>
  <si>
    <t>ESTIMATED TIME (HRS)</t>
  </si>
  <si>
    <t>HOURLY RATE</t>
  </si>
  <si>
    <t>UNLABELLED</t>
  </si>
  <si>
    <t>SEASON:</t>
  </si>
  <si>
    <t>ADDITIONAL INFO</t>
  </si>
  <si>
    <t>BRAND LABEL</t>
  </si>
  <si>
    <t>SWING TICKET</t>
  </si>
  <si>
    <t>THREAD</t>
  </si>
  <si>
    <t>STITCH LENGTH</t>
  </si>
  <si>
    <t>10 PER 2.5CM</t>
  </si>
  <si>
    <t>BODY SEAMS</t>
  </si>
  <si>
    <t>SEAM FINISH</t>
  </si>
  <si>
    <t>MAIN HEM</t>
  </si>
  <si>
    <t>LINING HEM</t>
  </si>
  <si>
    <t>1CM SEAMS</t>
  </si>
  <si>
    <t>6MM SEAMS</t>
  </si>
  <si>
    <t>TOPSTITCH</t>
  </si>
  <si>
    <t>UNDERSTITCH</t>
  </si>
  <si>
    <t>EDGESTITCH</t>
  </si>
  <si>
    <t>1CM PLAINSEW</t>
  </si>
  <si>
    <t>PLAINSEW + OVERLOCK</t>
  </si>
  <si>
    <t>ALL BODY SEAMS</t>
  </si>
  <si>
    <t>LABELS</t>
  </si>
  <si>
    <t>SIZE PIP</t>
  </si>
  <si>
    <t>SIZING (GREY IS SAMPLE SIZE)</t>
  </si>
  <si>
    <t>All measurements in cm</t>
  </si>
  <si>
    <t>WEIGHT</t>
  </si>
  <si>
    <t>CODE</t>
  </si>
  <si>
    <t>PATTERN SPEC MEASUREMENTS - FOR DESIGNER AND PATTERNMAKERS USE ONLY</t>
  </si>
  <si>
    <t xml:space="preserve">Job # </t>
  </si>
  <si>
    <t>YOUR BRAND</t>
  </si>
  <si>
    <t>CONTACT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</si>
</sst>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8" x14ac:knownFonts="1">
    <font>
      <sz val="10"/>
      <name val="Verdana"/>
      <family val="2"/>
    </font>
    <font>
      <sz val="10"/>
      <name val="Verdana"/>
      <family val="2"/>
    </font>
    <font>
      <b/>
      <sz val="20"/>
      <color theme="1"/>
      <name val="Calibri"/>
      <family val="2"/>
      <scheme val="minor"/>
    </font>
    <font>
      <b/>
      <sz val="10"/>
      <name val="Verdana"/>
      <family val="2"/>
    </font>
    <font>
      <b/>
      <sz val="11"/>
      <name val="Apple Braille Outline 8 Dot"/>
    </font>
    <font>
      <sz val="10"/>
      <name val="Apple Braille Outline 8 Dot"/>
    </font>
    <font>
      <b/>
      <sz val="16"/>
      <name val="Apple Braille Outline 8 Dot"/>
    </font>
    <font>
      <b/>
      <sz val="10"/>
      <name val="Apple Braille Outline 8 Dot"/>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FF00"/>
        <bgColor indexed="64"/>
      </patternFill>
    </fill>
    <fill>
      <patternFill patternType="solid">
        <fgColor theme="0" tint="-0.14996795556505021"/>
        <bgColor rgb="FF000000"/>
      </patternFill>
    </fill>
  </fills>
  <borders count="5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178">
    <xf numFmtId="0" fontId="0" fillId="0" borderId="0" xfId="0"/>
    <xf numFmtId="0" fontId="0" fillId="0" borderId="0" xfId="0" applyAlignment="1">
      <alignment wrapText="1"/>
    </xf>
    <xf numFmtId="0" fontId="2" fillId="0" borderId="0" xfId="0" applyFont="1"/>
    <xf numFmtId="0" fontId="0" fillId="0" borderId="1" xfId="0" applyBorder="1"/>
    <xf numFmtId="0" fontId="3" fillId="2" borderId="1" xfId="0" applyFont="1" applyFill="1" applyBorder="1"/>
    <xf numFmtId="0" fontId="0" fillId="0" borderId="0" xfId="0" pivotButton="1"/>
    <xf numFmtId="0" fontId="4" fillId="0" borderId="0" xfId="0" applyFont="1"/>
    <xf numFmtId="0" fontId="5" fillId="0" borderId="0" xfId="0" applyFont="1" applyAlignment="1">
      <alignment wrapText="1"/>
    </xf>
    <xf numFmtId="0" fontId="5" fillId="0" borderId="0" xfId="0" applyFont="1" applyAlignment="1">
      <alignment vertical="center"/>
    </xf>
    <xf numFmtId="0" fontId="5" fillId="0" borderId="1" xfId="0" applyFont="1" applyBorder="1" applyAlignment="1">
      <alignment horizontal="right" vertical="center"/>
    </xf>
    <xf numFmtId="0" fontId="5" fillId="3" borderId="4" xfId="0" applyFont="1" applyFill="1" applyBorder="1" applyAlignment="1">
      <alignment vertical="center"/>
    </xf>
    <xf numFmtId="0" fontId="5" fillId="0" borderId="1" xfId="0" applyFont="1" applyBorder="1" applyAlignment="1">
      <alignment horizontal="right" wrapText="1"/>
    </xf>
    <xf numFmtId="0" fontId="5" fillId="3" borderId="8" xfId="0" applyFont="1" applyFill="1" applyBorder="1"/>
    <xf numFmtId="0" fontId="5" fillId="0" borderId="1" xfId="0" applyFont="1" applyBorder="1" applyAlignment="1">
      <alignment wrapText="1"/>
    </xf>
    <xf numFmtId="0" fontId="6" fillId="0" borderId="0" xfId="0" applyFont="1" applyAlignment="1">
      <alignment vertical="center"/>
    </xf>
    <xf numFmtId="0" fontId="4" fillId="0" borderId="0" xfId="0" applyFont="1" applyAlignment="1">
      <alignment horizontal="right"/>
    </xf>
    <xf numFmtId="0" fontId="5" fillId="0" borderId="0" xfId="0" applyFont="1" applyAlignment="1">
      <alignment horizontal="right"/>
    </xf>
    <xf numFmtId="0" fontId="5" fillId="3" borderId="1" xfId="0" applyFont="1" applyFill="1" applyBorder="1" applyAlignment="1">
      <alignment horizontal="centerContinuous" wrapText="1"/>
    </xf>
    <xf numFmtId="0" fontId="0" fillId="0" borderId="0" xfId="0" applyAlignment="1">
      <alignment horizontal="center" wrapText="1"/>
    </xf>
    <xf numFmtId="0" fontId="5" fillId="0" borderId="11" xfId="0" applyFont="1" applyBorder="1" applyAlignment="1">
      <alignment horizontal="right"/>
    </xf>
    <xf numFmtId="0" fontId="5" fillId="3" borderId="4" xfId="0" applyFont="1" applyFill="1" applyBorder="1"/>
    <xf numFmtId="0" fontId="5" fillId="0" borderId="1" xfId="0" applyFont="1" applyBorder="1" applyAlignment="1">
      <alignment horizontal="right"/>
    </xf>
    <xf numFmtId="0" fontId="5" fillId="3" borderId="1" xfId="0" applyFont="1" applyFill="1" applyBorder="1" applyAlignment="1">
      <alignment wrapText="1"/>
    </xf>
    <xf numFmtId="0" fontId="5" fillId="0" borderId="1" xfId="0" applyFont="1" applyBorder="1" applyAlignment="1">
      <alignment horizontal="center" vertical="center" wrapText="1"/>
    </xf>
    <xf numFmtId="0" fontId="5" fillId="0" borderId="0" xfId="1" applyFont="1" applyAlignment="1">
      <alignment wrapText="1"/>
    </xf>
    <xf numFmtId="0" fontId="5" fillId="0" borderId="2" xfId="1" applyFont="1" applyBorder="1" applyAlignment="1">
      <alignment vertical="center" wrapText="1"/>
    </xf>
    <xf numFmtId="0" fontId="5" fillId="0" borderId="1" xfId="1" applyFont="1" applyBorder="1" applyAlignment="1">
      <alignment vertical="center" wrapText="1"/>
    </xf>
    <xf numFmtId="0" fontId="5" fillId="4" borderId="1" xfId="1" applyFont="1" applyFill="1" applyBorder="1" applyAlignment="1">
      <alignment horizontal="centerContinuous" wrapText="1"/>
    </xf>
    <xf numFmtId="0" fontId="5" fillId="6" borderId="6"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7" fillId="4" borderId="8" xfId="1" applyFont="1" applyFill="1" applyBorder="1" applyAlignment="1">
      <alignment horizontal="center" wrapText="1"/>
    </xf>
    <xf numFmtId="0" fontId="5" fillId="3" borderId="5" xfId="0" applyFont="1" applyFill="1" applyBorder="1" applyAlignment="1">
      <alignment horizontal="centerContinuous" wrapText="1"/>
    </xf>
    <xf numFmtId="0" fontId="5" fillId="3" borderId="5" xfId="0" applyFont="1" applyFill="1" applyBorder="1" applyAlignment="1">
      <alignment horizontal="center" wrapText="1"/>
    </xf>
    <xf numFmtId="0" fontId="7" fillId="0" borderId="1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8" xfId="0" applyFont="1" applyBorder="1" applyAlignment="1">
      <alignment horizontal="center" vertical="center" wrapText="1"/>
    </xf>
    <xf numFmtId="0" fontId="5" fillId="5" borderId="1" xfId="0" applyFont="1" applyFill="1" applyBorder="1" applyAlignment="1">
      <alignment horizontal="center" vertical="center" wrapText="1"/>
    </xf>
    <xf numFmtId="0" fontId="7" fillId="5" borderId="20" xfId="0" applyFont="1" applyFill="1" applyBorder="1" applyAlignment="1">
      <alignment horizontal="center" vertical="center" wrapText="1"/>
    </xf>
    <xf numFmtId="6" fontId="5" fillId="5" borderId="1" xfId="0" applyNumberFormat="1" applyFont="1" applyFill="1" applyBorder="1" applyAlignment="1">
      <alignment horizontal="center" vertical="center" wrapText="1"/>
    </xf>
    <xf numFmtId="0" fontId="7" fillId="0" borderId="20" xfId="0" applyFont="1" applyBorder="1" applyAlignment="1">
      <alignment horizontal="center" vertical="center" wrapText="1"/>
    </xf>
    <xf numFmtId="6" fontId="5" fillId="0" borderId="1" xfId="0" applyNumberFormat="1" applyFont="1" applyBorder="1" applyAlignment="1">
      <alignment horizontal="center" vertical="center" wrapText="1"/>
    </xf>
    <xf numFmtId="0" fontId="7"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0" xfId="0" applyFont="1" applyAlignment="1">
      <alignment horizontal="center" wrapText="1"/>
    </xf>
    <xf numFmtId="0" fontId="5" fillId="0" borderId="1" xfId="0" applyFont="1" applyBorder="1" applyAlignment="1">
      <alignment horizontal="center" wrapText="1"/>
    </xf>
    <xf numFmtId="0" fontId="5" fillId="3" borderId="1" xfId="0" applyFont="1" applyFill="1" applyBorder="1" applyAlignment="1">
      <alignment horizontal="center" wrapText="1"/>
    </xf>
    <xf numFmtId="0" fontId="5" fillId="3" borderId="33" xfId="0" applyFont="1" applyFill="1" applyBorder="1" applyAlignment="1">
      <alignment horizontal="centerContinuous" wrapText="1"/>
    </xf>
    <xf numFmtId="0" fontId="5" fillId="3" borderId="34" xfId="0" applyFont="1" applyFill="1" applyBorder="1" applyAlignment="1">
      <alignment horizontal="center" wrapText="1"/>
    </xf>
    <xf numFmtId="0" fontId="5" fillId="3" borderId="20" xfId="0" applyFont="1" applyFill="1" applyBorder="1" applyAlignment="1">
      <alignment horizontal="center" wrapText="1"/>
    </xf>
    <xf numFmtId="0" fontId="5" fillId="0" borderId="35" xfId="0" applyFont="1" applyBorder="1" applyAlignment="1">
      <alignment horizontal="center" wrapText="1"/>
    </xf>
    <xf numFmtId="0" fontId="5" fillId="3" borderId="36" xfId="0" applyFont="1" applyFill="1" applyBorder="1" applyAlignment="1">
      <alignment horizontal="center" wrapText="1"/>
    </xf>
    <xf numFmtId="0" fontId="5" fillId="0" borderId="37" xfId="0" applyFont="1" applyBorder="1" applyAlignment="1">
      <alignment horizontal="center" wrapText="1"/>
    </xf>
    <xf numFmtId="0" fontId="5" fillId="3" borderId="37" xfId="0" applyFont="1" applyFill="1" applyBorder="1" applyAlignment="1">
      <alignment horizontal="center" wrapText="1"/>
    </xf>
    <xf numFmtId="0" fontId="5" fillId="0" borderId="38" xfId="0" applyFont="1" applyBorder="1" applyAlignment="1">
      <alignment horizontal="center" wrapText="1"/>
    </xf>
    <xf numFmtId="0" fontId="0" fillId="0" borderId="40" xfId="0" applyBorder="1" applyAlignment="1">
      <alignment wrapText="1"/>
    </xf>
    <xf numFmtId="0" fontId="0" fillId="0" borderId="41" xfId="0" applyBorder="1" applyAlignment="1">
      <alignment wrapText="1"/>
    </xf>
    <xf numFmtId="0" fontId="0" fillId="0" borderId="42" xfId="0" applyBorder="1" applyAlignment="1">
      <alignment wrapText="1"/>
    </xf>
    <xf numFmtId="0" fontId="0" fillId="0" borderId="43" xfId="0" applyBorder="1" applyAlignment="1">
      <alignment wrapText="1"/>
    </xf>
    <xf numFmtId="0" fontId="0" fillId="0" borderId="44" xfId="0" applyBorder="1" applyAlignment="1">
      <alignment wrapText="1"/>
    </xf>
    <xf numFmtId="0" fontId="5" fillId="3" borderId="35" xfId="0" applyFont="1" applyFill="1" applyBorder="1" applyAlignment="1">
      <alignment wrapText="1"/>
    </xf>
    <xf numFmtId="0" fontId="5" fillId="3" borderId="45" xfId="0" applyFont="1" applyFill="1" applyBorder="1" applyAlignment="1">
      <alignment wrapText="1"/>
    </xf>
    <xf numFmtId="0" fontId="5" fillId="3" borderId="20" xfId="0" applyFont="1" applyFill="1" applyBorder="1" applyAlignment="1">
      <alignment wrapText="1"/>
    </xf>
    <xf numFmtId="0" fontId="5" fillId="3" borderId="39" xfId="0" applyFont="1" applyFill="1" applyBorder="1"/>
    <xf numFmtId="0" fontId="5" fillId="0" borderId="45" xfId="0" applyFont="1" applyBorder="1" applyAlignment="1">
      <alignment horizontal="right"/>
    </xf>
    <xf numFmtId="0" fontId="5" fillId="3" borderId="30" xfId="0" applyFont="1" applyFill="1" applyBorder="1"/>
    <xf numFmtId="0" fontId="5" fillId="0" borderId="47" xfId="0" applyFont="1" applyBorder="1" applyAlignment="1">
      <alignment horizontal="right"/>
    </xf>
    <xf numFmtId="0" fontId="5" fillId="3" borderId="20" xfId="0" applyFont="1" applyFill="1" applyBorder="1" applyAlignment="1">
      <alignment horizontal="centerContinuous"/>
    </xf>
    <xf numFmtId="0" fontId="5" fillId="0" borderId="20" xfId="0" applyFont="1" applyBorder="1" applyAlignment="1">
      <alignment horizontal="center" wrapText="1"/>
    </xf>
    <xf numFmtId="0" fontId="5" fillId="0" borderId="35" xfId="0" applyFont="1" applyBorder="1" applyAlignment="1">
      <alignment wrapText="1"/>
    </xf>
    <xf numFmtId="0" fontId="5" fillId="0" borderId="36" xfId="0" applyFont="1" applyBorder="1" applyAlignment="1">
      <alignment horizontal="center" wrapText="1"/>
    </xf>
    <xf numFmtId="0" fontId="5" fillId="0" borderId="37" xfId="0" applyFont="1" applyBorder="1" applyAlignment="1">
      <alignment wrapText="1"/>
    </xf>
    <xf numFmtId="0" fontId="5" fillId="0" borderId="38" xfId="0" applyFont="1" applyBorder="1" applyAlignment="1">
      <alignment wrapText="1"/>
    </xf>
    <xf numFmtId="0" fontId="5" fillId="3" borderId="26" xfId="0" applyFont="1" applyFill="1" applyBorder="1" applyAlignment="1">
      <alignment horizontal="center" wrapText="1"/>
    </xf>
    <xf numFmtId="0" fontId="5" fillId="3" borderId="25" xfId="0" applyFont="1" applyFill="1" applyBorder="1" applyAlignment="1">
      <alignment wrapText="1"/>
    </xf>
    <xf numFmtId="0" fontId="5" fillId="3" borderId="25" xfId="0" applyFont="1" applyFill="1" applyBorder="1" applyAlignment="1">
      <alignment horizontal="center" wrapText="1"/>
    </xf>
    <xf numFmtId="0" fontId="5" fillId="0" borderId="36" xfId="0" applyFont="1" applyBorder="1" applyAlignment="1">
      <alignment horizontal="center" vertical="top" wrapText="1"/>
    </xf>
    <xf numFmtId="0" fontId="5" fillId="0" borderId="37" xfId="0" applyFont="1" applyBorder="1" applyAlignment="1">
      <alignment horizontal="center" vertical="top" wrapText="1"/>
    </xf>
    <xf numFmtId="0" fontId="5" fillId="0" borderId="38" xfId="0" applyFont="1" applyBorder="1" applyAlignment="1">
      <alignment horizontal="left" vertical="center" wrapText="1"/>
    </xf>
    <xf numFmtId="0" fontId="5" fillId="0" borderId="30" xfId="0" applyFont="1" applyBorder="1" applyAlignment="1">
      <alignment horizontal="center" wrapText="1"/>
    </xf>
    <xf numFmtId="0" fontId="5" fillId="0" borderId="40" xfId="0" applyFont="1" applyBorder="1" applyAlignment="1">
      <alignment horizontal="center" wrapText="1"/>
    </xf>
    <xf numFmtId="0" fontId="5" fillId="0" borderId="42" xfId="0" applyFont="1" applyBorder="1" applyAlignment="1">
      <alignment horizontal="center" wrapText="1"/>
    </xf>
    <xf numFmtId="0" fontId="5" fillId="3" borderId="18" xfId="0" applyFont="1" applyFill="1" applyBorder="1" applyAlignment="1">
      <alignment horizontal="center" wrapText="1"/>
    </xf>
    <xf numFmtId="0" fontId="5" fillId="3" borderId="51" xfId="0" applyFont="1" applyFill="1" applyBorder="1" applyAlignment="1">
      <alignment horizontal="center" wrapText="1"/>
    </xf>
    <xf numFmtId="0" fontId="5" fillId="3" borderId="33" xfId="0" applyFont="1" applyFill="1" applyBorder="1" applyAlignment="1">
      <alignment horizontal="center" wrapText="1"/>
    </xf>
    <xf numFmtId="0" fontId="5" fillId="3" borderId="52" xfId="0" applyFont="1" applyFill="1" applyBorder="1" applyAlignment="1">
      <alignment horizontal="center" wrapText="1"/>
    </xf>
    <xf numFmtId="0" fontId="5" fillId="0" borderId="0" xfId="0" applyFont="1" applyAlignment="1">
      <alignment vertical="top"/>
    </xf>
    <xf numFmtId="6" fontId="5" fillId="0" borderId="8"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3" borderId="9" xfId="0" applyFont="1" applyFill="1" applyBorder="1" applyAlignment="1">
      <alignment horizontal="center" vertical="center"/>
    </xf>
    <xf numFmtId="0" fontId="5" fillId="3" borderId="3" xfId="0" applyFont="1" applyFill="1" applyBorder="1" applyAlignment="1">
      <alignment horizontal="center" vertical="center"/>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1" xfId="0" applyFont="1" applyBorder="1" applyAlignment="1">
      <alignment horizontal="center" vertical="center" wrapText="1"/>
    </xf>
    <xf numFmtId="0" fontId="5" fillId="0" borderId="0" xfId="0" applyFont="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7" xfId="0" applyFont="1" applyBorder="1" applyAlignment="1">
      <alignment horizontal="center" vertical="center" wrapText="1"/>
    </xf>
    <xf numFmtId="6" fontId="5" fillId="0" borderId="14" xfId="0" applyNumberFormat="1" applyFont="1" applyBorder="1" applyAlignment="1">
      <alignment horizontal="center" vertical="center" wrapText="1"/>
    </xf>
    <xf numFmtId="6" fontId="5" fillId="0" borderId="13" xfId="0" applyNumberFormat="1" applyFont="1" applyBorder="1" applyAlignment="1">
      <alignment horizontal="center" vertical="center" wrapText="1"/>
    </xf>
    <xf numFmtId="6" fontId="5" fillId="0" borderId="12"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5" fillId="5" borderId="6" xfId="0" applyFont="1" applyFill="1" applyBorder="1" applyAlignment="1">
      <alignment horizontal="center" vertical="center" wrapText="1"/>
    </xf>
    <xf numFmtId="0" fontId="5" fillId="0" borderId="3" xfId="0" applyFont="1" applyBorder="1" applyAlignment="1">
      <alignment horizontal="center" vertical="center" wrapText="1"/>
    </xf>
    <xf numFmtId="0" fontId="7" fillId="3" borderId="39" xfId="0" applyFont="1" applyFill="1" applyBorder="1" applyAlignment="1">
      <alignment horizontal="center" wrapText="1"/>
    </xf>
    <xf numFmtId="0" fontId="7" fillId="3" borderId="22" xfId="0" applyFont="1" applyFill="1" applyBorder="1" applyAlignment="1">
      <alignment horizontal="center" wrapText="1"/>
    </xf>
    <xf numFmtId="0" fontId="7" fillId="3" borderId="21" xfId="0" applyFont="1" applyFill="1" applyBorder="1" applyAlignment="1">
      <alignment horizontal="center" wrapText="1"/>
    </xf>
    <xf numFmtId="0" fontId="5" fillId="3" borderId="30" xfId="0" applyFont="1" applyFill="1" applyBorder="1" applyAlignment="1">
      <alignment horizontal="center" wrapText="1"/>
    </xf>
    <xf numFmtId="0" fontId="5" fillId="3" borderId="9" xfId="0" applyFont="1" applyFill="1" applyBorder="1" applyAlignment="1">
      <alignment horizontal="center" wrapText="1"/>
    </xf>
    <xf numFmtId="0" fontId="5" fillId="3" borderId="17" xfId="0" applyFont="1" applyFill="1" applyBorder="1" applyAlignment="1">
      <alignment horizontal="center" wrapText="1"/>
    </xf>
    <xf numFmtId="0" fontId="5" fillId="3" borderId="31" xfId="0" applyFont="1" applyFill="1" applyBorder="1" applyAlignment="1">
      <alignment horizontal="center" wrapText="1"/>
    </xf>
    <xf numFmtId="0" fontId="5" fillId="3" borderId="10" xfId="0" applyFont="1" applyFill="1" applyBorder="1" applyAlignment="1">
      <alignment horizontal="center" wrapText="1"/>
    </xf>
    <xf numFmtId="0" fontId="5" fillId="3" borderId="32" xfId="0" applyFont="1" applyFill="1" applyBorder="1" applyAlignment="1">
      <alignment horizontal="center" wrapText="1"/>
    </xf>
    <xf numFmtId="0" fontId="5" fillId="0" borderId="27" xfId="0" applyFont="1" applyBorder="1" applyAlignment="1">
      <alignment horizontal="center" wrapText="1"/>
    </xf>
    <xf numFmtId="0" fontId="5" fillId="0" borderId="28" xfId="0" applyFont="1" applyBorder="1" applyAlignment="1">
      <alignment horizontal="center" wrapText="1"/>
    </xf>
    <xf numFmtId="0" fontId="5" fillId="0" borderId="29" xfId="0" applyFont="1" applyBorder="1" applyAlignment="1">
      <alignment horizontal="center" wrapText="1"/>
    </xf>
    <xf numFmtId="0" fontId="5" fillId="0" borderId="40" xfId="0" applyFont="1" applyBorder="1" applyAlignment="1">
      <alignment horizontal="center" wrapText="1"/>
    </xf>
    <xf numFmtId="0" fontId="5" fillId="0" borderId="0" xfId="0" applyFont="1" applyAlignment="1">
      <alignment horizontal="center" wrapText="1"/>
    </xf>
    <xf numFmtId="0" fontId="5" fillId="0" borderId="41" xfId="0" applyFont="1" applyBorder="1" applyAlignment="1">
      <alignment horizontal="center" wrapText="1"/>
    </xf>
    <xf numFmtId="0" fontId="5" fillId="0" borderId="42" xfId="0" applyFont="1" applyBorder="1" applyAlignment="1">
      <alignment horizontal="center" wrapText="1"/>
    </xf>
    <xf numFmtId="0" fontId="5" fillId="0" borderId="43" xfId="0" applyFont="1" applyBorder="1" applyAlignment="1">
      <alignment horizontal="center" wrapText="1"/>
    </xf>
    <xf numFmtId="0" fontId="5" fillId="0" borderId="44" xfId="0" applyFont="1" applyBorder="1" applyAlignment="1">
      <alignment horizontal="center" wrapText="1"/>
    </xf>
    <xf numFmtId="0" fontId="5" fillId="3" borderId="39" xfId="0" applyFont="1" applyFill="1" applyBorder="1" applyAlignment="1">
      <alignment horizontal="center" wrapText="1"/>
    </xf>
    <xf numFmtId="0" fontId="5" fillId="3" borderId="22" xfId="0" applyFont="1" applyFill="1" applyBorder="1" applyAlignment="1">
      <alignment horizontal="center" wrapText="1"/>
    </xf>
    <xf numFmtId="0" fontId="5" fillId="3" borderId="21" xfId="0" applyFont="1" applyFill="1" applyBorder="1" applyAlignment="1">
      <alignment horizontal="center" wrapText="1"/>
    </xf>
    <xf numFmtId="0" fontId="5" fillId="3" borderId="27" xfId="0" applyFont="1" applyFill="1" applyBorder="1" applyAlignment="1">
      <alignment horizontal="center" wrapText="1"/>
    </xf>
    <xf numFmtId="0" fontId="5" fillId="3" borderId="28" xfId="0" applyFont="1" applyFill="1" applyBorder="1" applyAlignment="1">
      <alignment horizontal="center" wrapText="1"/>
    </xf>
    <xf numFmtId="0" fontId="5" fillId="3" borderId="29" xfId="0" applyFont="1" applyFill="1" applyBorder="1" applyAlignment="1">
      <alignment horizontal="center" wrapText="1"/>
    </xf>
    <xf numFmtId="0" fontId="5" fillId="0" borderId="0" xfId="0" applyFont="1" applyAlignment="1">
      <alignment wrapText="1"/>
    </xf>
    <xf numFmtId="0" fontId="5" fillId="0" borderId="41" xfId="0" applyFont="1" applyBorder="1" applyAlignment="1">
      <alignment wrapText="1"/>
    </xf>
    <xf numFmtId="0" fontId="5" fillId="0" borderId="9" xfId="0" applyFont="1" applyBorder="1" applyAlignment="1">
      <alignment horizontal="left" wrapText="1"/>
    </xf>
    <xf numFmtId="0" fontId="5" fillId="0" borderId="17" xfId="0" applyFont="1" applyBorder="1" applyAlignment="1">
      <alignment horizontal="left" wrapText="1"/>
    </xf>
    <xf numFmtId="0" fontId="5" fillId="0" borderId="0" xfId="0" applyFont="1" applyAlignment="1">
      <alignment horizontal="left" wrapText="1"/>
    </xf>
    <xf numFmtId="0" fontId="5" fillId="0" borderId="41" xfId="0" applyFont="1" applyBorder="1" applyAlignment="1">
      <alignment horizontal="left" wrapText="1"/>
    </xf>
    <xf numFmtId="0" fontId="5" fillId="0" borderId="43" xfId="0" applyFont="1" applyBorder="1" applyAlignment="1">
      <alignment horizontal="left" wrapText="1"/>
    </xf>
    <xf numFmtId="0" fontId="5" fillId="0" borderId="44" xfId="0" applyFont="1" applyBorder="1" applyAlignment="1">
      <alignment horizontal="left" wrapText="1"/>
    </xf>
    <xf numFmtId="0" fontId="7" fillId="3" borderId="27" xfId="0" applyFont="1" applyFill="1" applyBorder="1" applyAlignment="1">
      <alignment horizontal="center" wrapText="1"/>
    </xf>
    <xf numFmtId="0" fontId="7" fillId="3" borderId="28" xfId="0" applyFont="1" applyFill="1" applyBorder="1" applyAlignment="1">
      <alignment horizontal="center" wrapText="1"/>
    </xf>
    <xf numFmtId="0" fontId="7" fillId="3" borderId="29" xfId="0" applyFont="1" applyFill="1" applyBorder="1" applyAlignment="1">
      <alignment horizontal="center" wrapText="1"/>
    </xf>
    <xf numFmtId="0" fontId="7" fillId="3" borderId="46" xfId="0" applyFont="1" applyFill="1" applyBorder="1" applyAlignment="1">
      <alignment horizontal="center" wrapText="1"/>
    </xf>
    <xf numFmtId="0" fontId="7" fillId="3" borderId="7" xfId="0" applyFont="1" applyFill="1" applyBorder="1" applyAlignment="1">
      <alignment horizontal="center" wrapText="1"/>
    </xf>
    <xf numFmtId="0" fontId="7" fillId="3" borderId="19" xfId="0" applyFont="1" applyFill="1" applyBorder="1" applyAlignment="1">
      <alignment horizontal="center" wrapText="1"/>
    </xf>
    <xf numFmtId="0" fontId="5" fillId="3" borderId="1" xfId="0" applyFont="1" applyFill="1" applyBorder="1" applyAlignment="1">
      <alignment horizontal="left" wrapText="1"/>
    </xf>
    <xf numFmtId="0" fontId="5" fillId="0" borderId="20" xfId="0" applyFont="1" applyBorder="1" applyAlignment="1">
      <alignment horizontal="left" vertical="center" wrapText="1"/>
    </xf>
    <xf numFmtId="0" fontId="5" fillId="0" borderId="1" xfId="0" applyFont="1" applyBorder="1" applyAlignment="1">
      <alignment horizontal="left" vertical="center" wrapText="1"/>
    </xf>
    <xf numFmtId="0" fontId="5" fillId="0" borderId="35" xfId="0" applyFont="1" applyBorder="1" applyAlignment="1">
      <alignment horizontal="left" vertical="center" wrapText="1"/>
    </xf>
    <xf numFmtId="0" fontId="5" fillId="0" borderId="48"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48" xfId="0" applyFont="1" applyBorder="1" applyAlignment="1">
      <alignment horizontal="center" wrapText="1"/>
    </xf>
    <xf numFmtId="0" fontId="5" fillId="0" borderId="49" xfId="0" applyFont="1" applyBorder="1" applyAlignment="1">
      <alignment horizontal="center" wrapText="1"/>
    </xf>
    <xf numFmtId="0" fontId="5" fillId="0" borderId="8" xfId="0" applyFont="1" applyBorder="1" applyAlignment="1">
      <alignment horizontal="center" wrapText="1"/>
    </xf>
    <xf numFmtId="0" fontId="5" fillId="0" borderId="19" xfId="0" applyFont="1" applyBorder="1" applyAlignment="1">
      <alignment horizontal="center" wrapText="1"/>
    </xf>
    <xf numFmtId="0" fontId="5" fillId="0" borderId="30" xfId="0" applyFont="1" applyBorder="1" applyAlignment="1">
      <alignment horizontal="center" wrapText="1"/>
    </xf>
    <xf numFmtId="0" fontId="5" fillId="0" borderId="9" xfId="0" applyFont="1" applyBorder="1" applyAlignment="1">
      <alignment horizontal="center" wrapText="1"/>
    </xf>
    <xf numFmtId="0" fontId="5" fillId="0" borderId="17" xfId="0" applyFont="1" applyBorder="1" applyAlignment="1">
      <alignment horizontal="center" wrapText="1"/>
    </xf>
    <xf numFmtId="0" fontId="5" fillId="3" borderId="18" xfId="0" applyFont="1" applyFill="1" applyBorder="1" applyAlignment="1">
      <alignment horizontal="center" wrapText="1"/>
    </xf>
    <xf numFmtId="0" fontId="5" fillId="3" borderId="11" xfId="0" applyFont="1" applyFill="1" applyBorder="1" applyAlignment="1">
      <alignment horizontal="center" wrapText="1"/>
    </xf>
    <xf numFmtId="0" fontId="5" fillId="3" borderId="47" xfId="0" applyFont="1" applyFill="1" applyBorder="1" applyAlignment="1">
      <alignment horizontal="center" wrapText="1"/>
    </xf>
    <xf numFmtId="0" fontId="5" fillId="3" borderId="36" xfId="0" applyFont="1" applyFill="1" applyBorder="1" applyAlignment="1">
      <alignment horizontal="center" wrapText="1"/>
    </xf>
    <xf numFmtId="0" fontId="5" fillId="3" borderId="37" xfId="0" applyFont="1" applyFill="1" applyBorder="1" applyAlignment="1">
      <alignment horizontal="center" wrapText="1"/>
    </xf>
    <xf numFmtId="0" fontId="5" fillId="0" borderId="46" xfId="0" applyFont="1" applyBorder="1" applyAlignment="1">
      <alignment horizontal="center" wrapText="1"/>
    </xf>
    <xf numFmtId="0" fontId="5" fillId="0" borderId="6" xfId="0" applyFont="1" applyBorder="1" applyAlignment="1">
      <alignment horizontal="center" wrapText="1"/>
    </xf>
    <xf numFmtId="0" fontId="5" fillId="0" borderId="20" xfId="0" applyFont="1" applyBorder="1" applyAlignment="1">
      <alignment horizontal="center" wrapText="1"/>
    </xf>
    <xf numFmtId="0" fontId="5" fillId="0" borderId="1" xfId="0" applyFont="1" applyBorder="1" applyAlignment="1">
      <alignment horizontal="center" wrapText="1"/>
    </xf>
    <xf numFmtId="0" fontId="5" fillId="3" borderId="20" xfId="0" applyFont="1" applyFill="1" applyBorder="1" applyAlignment="1">
      <alignment horizontal="center" wrapText="1"/>
    </xf>
    <xf numFmtId="0" fontId="5" fillId="3" borderId="1" xfId="0" applyFont="1" applyFill="1" applyBorder="1" applyAlignment="1">
      <alignment horizontal="center" wrapText="1"/>
    </xf>
    <xf numFmtId="0" fontId="7" fillId="4" borderId="8" xfId="1" applyFont="1" applyFill="1" applyBorder="1" applyAlignment="1">
      <alignment horizontal="center" wrapText="1"/>
    </xf>
    <xf numFmtId="0" fontId="7" fillId="4" borderId="7" xfId="1" applyFont="1" applyFill="1" applyBorder="1" applyAlignment="1">
      <alignment horizontal="center" wrapText="1"/>
    </xf>
    <xf numFmtId="0" fontId="7" fillId="4" borderId="6" xfId="1" applyFont="1" applyFill="1" applyBorder="1" applyAlignment="1">
      <alignment horizontal="center" wrapText="1"/>
    </xf>
  </cellXfs>
  <cellStyles count="2">
    <cellStyle name="Normal" xfId="0" builtinId="0"/>
    <cellStyle name="Normal 2" xfId="1" xr:uid="{C4296815-3A5A-472A-80A2-9EF11A1CB3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0</xdr:rowOff>
    </xdr:from>
    <xdr:ext cx="1711475" cy="508000"/>
    <xdr:pic>
      <xdr:nvPicPr>
        <xdr:cNvPr id="2" name="Picture 1">
          <a:extLst>
            <a:ext uri="{FF2B5EF4-FFF2-40B4-BE49-F238E27FC236}">
              <a16:creationId xmlns:a16="http://schemas.microsoft.com/office/drawing/2014/main" id="{71F9FFEC-7AED-1845-8284-B601E91C1E49}"/>
            </a:ext>
          </a:extLst>
        </xdr:cNvPr>
        <xdr:cNvPicPr>
          <a:picLocks noChangeAspect="1"/>
        </xdr:cNvPicPr>
      </xdr:nvPicPr>
      <xdr:blipFill>
        <a:blip xmlns:r="http://schemas.openxmlformats.org/officeDocument/2006/relationships" r:embed="rId1"/>
        <a:stretch>
          <a:fillRect/>
        </a:stretch>
      </xdr:blipFill>
      <xdr:spPr>
        <a:xfrm>
          <a:off x="76200" y="0"/>
          <a:ext cx="1711475" cy="508000"/>
        </a:xfrm>
        <a:prstGeom prst="rect">
          <a:avLst/>
        </a:prstGeom>
      </xdr:spPr>
    </xdr:pic>
    <xdr:clientData/>
  </xdr:oneCellAnchor>
  <xdr:twoCellAnchor editAs="oneCell">
    <xdr:from>
      <xdr:col>1</xdr:col>
      <xdr:colOff>1708727</xdr:colOff>
      <xdr:row>0</xdr:row>
      <xdr:rowOff>161636</xdr:rowOff>
    </xdr:from>
    <xdr:to>
      <xdr:col>2</xdr:col>
      <xdr:colOff>503989</xdr:colOff>
      <xdr:row>1</xdr:row>
      <xdr:rowOff>319636</xdr:rowOff>
    </xdr:to>
    <xdr:pic>
      <xdr:nvPicPr>
        <xdr:cNvPr id="3" name="Picture 4">
          <a:extLst>
            <a:ext uri="{FF2B5EF4-FFF2-40B4-BE49-F238E27FC236}">
              <a16:creationId xmlns:a16="http://schemas.microsoft.com/office/drawing/2014/main" id="{746E655F-33AD-364D-9CC7-6FC3EB9F287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0" y="161636"/>
          <a:ext cx="931171" cy="331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0</xdr:rowOff>
    </xdr:from>
    <xdr:ext cx="1711475" cy="508000"/>
    <xdr:pic>
      <xdr:nvPicPr>
        <xdr:cNvPr id="2" name="Picture 1">
          <a:extLst>
            <a:ext uri="{FF2B5EF4-FFF2-40B4-BE49-F238E27FC236}">
              <a16:creationId xmlns:a16="http://schemas.microsoft.com/office/drawing/2014/main" id="{26A4C7A4-22A6-4C90-8648-863E5F1E5E0E}"/>
            </a:ext>
          </a:extLst>
        </xdr:cNvPr>
        <xdr:cNvPicPr>
          <a:picLocks noChangeAspect="1"/>
        </xdr:cNvPicPr>
      </xdr:nvPicPr>
      <xdr:blipFill>
        <a:blip xmlns:r="http://schemas.openxmlformats.org/officeDocument/2006/relationships" r:embed="rId1"/>
        <a:stretch>
          <a:fillRect/>
        </a:stretch>
      </xdr:blipFill>
      <xdr:spPr>
        <a:xfrm>
          <a:off x="76200" y="0"/>
          <a:ext cx="1711475" cy="50800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astasiyabaranova/The%20Pattern%20Table%20Dropbox/Anya%20Baranova/THE%20PATTERN%20TABLE/JOB%20MANAGEMENT/CLIENTS/JESS%20@%20UNLABELLED/CHOIR%20GOW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rachelmills/The%20Pattern%20Table%20Dropbox/Rachel%20Mills/THE%20PATTERN%20TABLE/00%20HANDBOOK/TEMPLATES/TRACKER%20V4.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ECH PACK TRANSFER"/>
      <sheetName val="VALIDATION"/>
      <sheetName val="NEW BRIEF SHEET"/>
      <sheetName val="COVER SHEET"/>
      <sheetName val="TRIMS &amp; SPEC SHEET"/>
      <sheetName val="PIECE &amp; CUTTERS SHEET"/>
      <sheetName val="QUOTE"/>
      <sheetName val="FIRST OFF"/>
      <sheetName val="CUT ERROR SLIP"/>
      <sheetName val="PACKING SLIP"/>
      <sheetName val="FABRICS "/>
      <sheetName val="SAMPLING QUOTE"/>
    </sheetNames>
    <sheetDataSet>
      <sheetData sheetId="0" refreshError="1"/>
      <sheetData sheetId="1">
        <row r="5">
          <cell r="B5"/>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REFERENCES"/>
      <sheetName val="VALIDATION"/>
      <sheetName val="RATES"/>
      <sheetName val="CREATE JOB"/>
      <sheetName val="NEW JOB TRANSFER"/>
      <sheetName val="ENQUIRIES"/>
      <sheetName val="TRACKER"/>
      <sheetName val="ATTACHMENTS"/>
      <sheetName val="SUPERVISOR"/>
      <sheetName val="TECH PACK TRANSFER"/>
      <sheetName val="PLAN"/>
      <sheetName val="ADRIENNE"/>
      <sheetName val="RUBY"/>
      <sheetName val="BARB"/>
      <sheetName val="KANGWEI"/>
      <sheetName val="PAID JOBS"/>
      <sheetName val="TRACKER V4.01"/>
    </sheetNames>
    <sheetDataSet>
      <sheetData sheetId="0"/>
      <sheetData sheetId="1">
        <row r="22">
          <cell r="B22" t="str">
            <v>MACRO TO PASTE INTO CELL</v>
          </cell>
        </row>
      </sheetData>
      <sheetData sheetId="2"/>
      <sheetData sheetId="3">
        <row r="7">
          <cell r="B7" t="str">
            <v>TYPE</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MFNZ%20Basic%20tech%20pack%202.xlsm"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achel Mills" refreshedDate="44265.434745254628" createdVersion="6" refreshedVersion="6" minRefreshableVersion="3" recordCount="5" xr:uid="{653ECCE9-2C8C-412B-A6B6-5DCA42561DC6}">
  <cacheSource type="worksheet">
    <worksheetSource ref="B4:K9" sheet="TECH PACK TRANSFER" r:id="rId2"/>
  </cacheSource>
  <cacheFields count="10">
    <cacheField name="JOB #" numFmtId="0">
      <sharedItems containsNonDate="0" containsString="0" containsBlank="1"/>
    </cacheField>
    <cacheField name="JOB REFERENCE" numFmtId="0">
      <sharedItems containsNonDate="0" containsString="0" containsBlank="1"/>
    </cacheField>
    <cacheField name="STYLE" numFmtId="0">
      <sharedItems containsNonDate="0" containsString="0" containsBlank="1"/>
    </cacheField>
    <cacheField name="BRAND" numFmtId="0">
      <sharedItems containsNonDate="0" containsString="0" containsBlank="1"/>
    </cacheField>
    <cacheField name="CATEGORY" numFmtId="0">
      <sharedItems containsNonDate="0" containsString="0" containsBlank="1"/>
    </cacheField>
    <cacheField name="TASK" numFmtId="0">
      <sharedItems containsNonDate="0" containsString="0" containsBlank="1"/>
    </cacheField>
    <cacheField name="FABRIC" numFmtId="0">
      <sharedItems containsNonDate="0" containsBlank="1" count="2">
        <m/>
        <s v="MUSLIN" u="1"/>
      </sharedItems>
    </cacheField>
    <cacheField name="COLOUR" numFmtId="0">
      <sharedItems containsNonDate="0" containsBlank="1" count="2">
        <m/>
        <s v="BLACK" u="1"/>
      </sharedItems>
    </cacheField>
    <cacheField name="THREAD COLOUR" numFmtId="0">
      <sharedItems containsNonDate="0" containsBlank="1" count="2">
        <m/>
        <s v="Green" u="1"/>
      </sharedItems>
    </cacheField>
    <cacheField name="SIZE"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m/>
    <m/>
    <m/>
    <m/>
    <m/>
    <m/>
    <x v="0"/>
    <x v="0"/>
    <x v="0"/>
    <m/>
  </r>
  <r>
    <m/>
    <m/>
    <m/>
    <m/>
    <m/>
    <m/>
    <x v="0"/>
    <x v="0"/>
    <x v="0"/>
    <m/>
  </r>
  <r>
    <m/>
    <m/>
    <m/>
    <m/>
    <m/>
    <m/>
    <x v="0"/>
    <x v="0"/>
    <x v="0"/>
    <m/>
  </r>
  <r>
    <m/>
    <m/>
    <m/>
    <m/>
    <m/>
    <m/>
    <x v="0"/>
    <x v="0"/>
    <x v="0"/>
    <m/>
  </r>
  <r>
    <m/>
    <m/>
    <m/>
    <m/>
    <m/>
    <m/>
    <x v="0"/>
    <x v="0"/>
    <x v="0"/>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6754A8C-C7E3-4B3B-9309-99B736D8CA03}" name="PivotTable5" cacheId="0" applyNumberFormats="0" applyBorderFormats="0" applyFontFormats="0" applyPatternFormats="0" applyAlignmentFormats="0" applyWidthHeightFormats="1" dataCaption="Values" updatedVersion="6" minRefreshableVersion="3" useAutoFormatting="1" rowGrandTotals="0" colGrandTotals="0" itemPrintTitles="1" createdVersion="6" indent="0" compact="0" compactData="0" multipleFieldFilters="0">
  <location ref="B4:D4" firstHeaderRow="1" firstDataRow="1" firstDataCol="3"/>
  <pivotFields count="10">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howAll="0" defaultSubtotal="0">
      <items count="2">
        <item x="0"/>
        <item m="1" x="1"/>
      </items>
      <extLst>
        <ext xmlns:x14="http://schemas.microsoft.com/office/spreadsheetml/2009/9/main" uri="{2946ED86-A175-432a-8AC1-64E0C546D7DE}">
          <x14:pivotField fillDownLabels="1"/>
        </ext>
      </extLst>
    </pivotField>
    <pivotField axis="axisRow" compact="0" outline="0" showAll="0" defaultSubtotal="0">
      <items count="2">
        <item x="0"/>
        <item m="1" x="1"/>
      </items>
      <extLst>
        <ext xmlns:x14="http://schemas.microsoft.com/office/spreadsheetml/2009/9/main" uri="{2946ED86-A175-432a-8AC1-64E0C546D7DE}">
          <x14:pivotField fillDownLabels="1"/>
        </ext>
      </extLst>
    </pivotField>
    <pivotField axis="axisRow" compact="0" outline="0" subtotalTop="0" showAll="0" defaultSubtotal="0">
      <items count="2">
        <item m="1" x="1"/>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3">
    <field x="6"/>
    <field x="7"/>
    <field x="8"/>
  </rowFields>
  <colItems count="1">
    <i/>
  </colItems>
  <pivotTableStyleInfo name="PivotStyleLight16" showRowHeaders="1" showColHeaders="1" showRowStripes="0" showColStripes="0" showLastColumn="1"/>
  <filters count="2">
    <filter fld="7" type="captionNotEqual" evalOrder="-1" id="2" stringValue1="">
      <autoFilter ref="A1">
        <filterColumn colId="0">
          <customFilters>
            <customFilter operator="notEqual" val=" "/>
          </customFilters>
        </filterColumn>
      </autoFilter>
    </filter>
    <filter fld="6" type="captionNotEqual" evalOrder="-1" id="1" stringValue1="">
      <autoFilter ref="A1">
        <filterColumn colId="0">
          <customFilters>
            <customFilter operator="notEqual" val=" "/>
          </customFilters>
        </filterColumn>
      </autoFilter>
    </filter>
  </filters>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C1F3F-8B6F-4D8C-80AB-5463A580B5A7}">
  <sheetPr published="0" codeName="Sheet1">
    <pageSetUpPr fitToPage="1"/>
  </sheetPr>
  <dimension ref="B2:B5"/>
  <sheetViews>
    <sheetView showGridLines="0" workbookViewId="0">
      <selection activeCell="B24" sqref="B24"/>
    </sheetView>
  </sheetViews>
  <sheetFormatPr baseColWidth="10" defaultColWidth="8.83203125" defaultRowHeight="13" x14ac:dyDescent="0.15"/>
  <cols>
    <col min="1" max="1" width="2.5" customWidth="1"/>
    <col min="2" max="2" width="146.1640625" customWidth="1"/>
  </cols>
  <sheetData>
    <row r="2" spans="2:2" ht="26" x14ac:dyDescent="0.3">
      <c r="B2" s="2" t="s">
        <v>2</v>
      </c>
    </row>
    <row r="4" spans="2:2" ht="28" x14ac:dyDescent="0.15">
      <c r="B4" s="1" t="s">
        <v>1</v>
      </c>
    </row>
    <row r="5" spans="2:2" ht="56" x14ac:dyDescent="0.15">
      <c r="B5" s="1" t="s">
        <v>0</v>
      </c>
    </row>
  </sheetData>
  <pageMargins left="0.7" right="0.7" top="0.75" bottom="0.75" header="0.3" footer="0.3"/>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65062-CF05-411C-B519-7FD5EACE4525}">
  <sheetPr published="0" codeName="Sheet7"/>
  <dimension ref="A2:L18"/>
  <sheetViews>
    <sheetView showGridLines="0" workbookViewId="0">
      <selection activeCell="A23" sqref="A23"/>
    </sheetView>
  </sheetViews>
  <sheetFormatPr baseColWidth="10" defaultColWidth="0" defaultRowHeight="13" x14ac:dyDescent="0.15"/>
  <cols>
    <col min="1" max="1" width="1.83203125" customWidth="1"/>
    <col min="2" max="2" width="12.5" bestFit="1" customWidth="1"/>
    <col min="3" max="3" width="9.6640625" bestFit="1" customWidth="1"/>
    <col min="4" max="4" width="19.83203125" bestFit="1" customWidth="1"/>
    <col min="5" max="6" width="8.6640625" customWidth="1"/>
    <col min="7" max="7" width="5.6640625" bestFit="1" customWidth="1"/>
    <col min="8" max="9" width="8.6640625" customWidth="1"/>
    <col min="10" max="10" width="3.83203125" customWidth="1"/>
    <col min="11" max="12" width="0" hidden="1" customWidth="1"/>
    <col min="13" max="16384" width="8.6640625" hidden="1"/>
  </cols>
  <sheetData>
    <row r="2" spans="2:9" x14ac:dyDescent="0.15">
      <c r="B2" s="6" t="s">
        <v>10</v>
      </c>
    </row>
    <row r="3" spans="2:9" x14ac:dyDescent="0.15">
      <c r="B3" s="6"/>
    </row>
    <row r="4" spans="2:9" x14ac:dyDescent="0.15">
      <c r="B4" s="5" t="s">
        <v>6</v>
      </c>
      <c r="C4" s="5" t="s">
        <v>5</v>
      </c>
      <c r="D4" s="5" t="s">
        <v>4</v>
      </c>
      <c r="E4" s="4" t="s">
        <v>9</v>
      </c>
      <c r="F4" s="4" t="s">
        <v>8</v>
      </c>
      <c r="G4" s="4" t="s">
        <v>7</v>
      </c>
      <c r="H4" s="4" t="s">
        <v>6</v>
      </c>
      <c r="I4" s="4" t="s">
        <v>6</v>
      </c>
    </row>
    <row r="5" spans="2:9" x14ac:dyDescent="0.15">
      <c r="E5" s="3">
        <f t="shared" ref="E5:E18" si="0">IF(B5=B4,E4+1,1)</f>
        <v>1</v>
      </c>
      <c r="F5" s="3" t="str">
        <f t="shared" ref="F5:F18" si="1">B5&amp;E5</f>
        <v>1</v>
      </c>
      <c r="G5" s="3">
        <f>IF(E5=1,COUNTIF($E$4:E5,1),"")</f>
        <v>1</v>
      </c>
      <c r="H5" s="3">
        <f>INDEX($B$5:$B$18,MATCH(1,$G$5:$G$18,0))</f>
        <v>0</v>
      </c>
      <c r="I5" s="3" t="str">
        <f>IFERROR(IF(H5=0,"",H5),"")</f>
        <v/>
      </c>
    </row>
    <row r="6" spans="2:9" x14ac:dyDescent="0.15">
      <c r="E6" s="3">
        <f t="shared" si="0"/>
        <v>2</v>
      </c>
      <c r="F6" s="3" t="str">
        <f t="shared" si="1"/>
        <v>2</v>
      </c>
      <c r="G6" s="3" t="str">
        <f>IF(E6=1,COUNTIF($E$4:E6,1),"")</f>
        <v/>
      </c>
      <c r="H6" s="3" t="e">
        <f>INDEX($B$5:$B$18,MATCH(2,$G$5:$G$18,0))</f>
        <v>#N/A</v>
      </c>
      <c r="I6" s="3" t="str">
        <f>IFERROR(IF(H6=0,"FABRIC 2",H6),"")</f>
        <v/>
      </c>
    </row>
    <row r="7" spans="2:9" x14ac:dyDescent="0.15">
      <c r="E7" s="3">
        <f t="shared" si="0"/>
        <v>3</v>
      </c>
      <c r="F7" s="3" t="str">
        <f t="shared" si="1"/>
        <v>3</v>
      </c>
      <c r="G7" s="3" t="str">
        <f>IF(E7=1,COUNTIF($E$4:E7,1),"")</f>
        <v/>
      </c>
      <c r="H7" s="3" t="e">
        <f>INDEX($B$5:$B$18,MATCH(3,$G$5:$G$18,0))</f>
        <v>#N/A</v>
      </c>
      <c r="I7" s="3" t="str">
        <f>IFERROR(IF(H7=0,"",H7),"")</f>
        <v/>
      </c>
    </row>
    <row r="8" spans="2:9" x14ac:dyDescent="0.15">
      <c r="E8" s="3">
        <f t="shared" si="0"/>
        <v>4</v>
      </c>
      <c r="F8" s="3" t="str">
        <f t="shared" si="1"/>
        <v>4</v>
      </c>
      <c r="G8" s="3" t="str">
        <f>IF(E8=1,COUNTIF($E$4:E8,1),"")</f>
        <v/>
      </c>
      <c r="H8" s="3" t="e">
        <f>INDEX($B$5:$B$18,MATCH(4,$G$5:$G$18,0))</f>
        <v>#N/A</v>
      </c>
      <c r="I8" s="3" t="str">
        <f>IFERROR(IF(H8=0,"",H8),"")</f>
        <v/>
      </c>
    </row>
    <row r="9" spans="2:9" x14ac:dyDescent="0.15">
      <c r="E9" s="3">
        <f t="shared" si="0"/>
        <v>5</v>
      </c>
      <c r="F9" s="3" t="str">
        <f t="shared" si="1"/>
        <v>5</v>
      </c>
      <c r="G9" t="str">
        <f>IF(E9=1,COUNTIF($E$4:E9,1),"")</f>
        <v/>
      </c>
    </row>
    <row r="10" spans="2:9" x14ac:dyDescent="0.15">
      <c r="E10" s="3">
        <f t="shared" si="0"/>
        <v>6</v>
      </c>
      <c r="F10" s="3" t="str">
        <f t="shared" si="1"/>
        <v>6</v>
      </c>
      <c r="G10" t="str">
        <f>IF(E10=1,COUNTIF($E$4:E10,1),"")</f>
        <v/>
      </c>
    </row>
    <row r="11" spans="2:9" x14ac:dyDescent="0.15">
      <c r="E11" s="3">
        <f t="shared" si="0"/>
        <v>7</v>
      </c>
      <c r="F11" s="3" t="str">
        <f t="shared" si="1"/>
        <v>7</v>
      </c>
      <c r="G11" t="str">
        <f>IF(E11=1,COUNTIF($E$4:E11,1),"")</f>
        <v/>
      </c>
    </row>
    <row r="12" spans="2:9" x14ac:dyDescent="0.15">
      <c r="E12" s="3">
        <f t="shared" si="0"/>
        <v>8</v>
      </c>
      <c r="F12" s="3" t="str">
        <f t="shared" si="1"/>
        <v>8</v>
      </c>
      <c r="G12" t="str">
        <f>IF(E12=1,COUNTIF($E$4:E12,1),"")</f>
        <v/>
      </c>
    </row>
    <row r="13" spans="2:9" x14ac:dyDescent="0.15">
      <c r="E13" s="3">
        <f t="shared" si="0"/>
        <v>9</v>
      </c>
      <c r="F13" s="3" t="str">
        <f t="shared" si="1"/>
        <v>9</v>
      </c>
      <c r="G13" t="str">
        <f>IF(E13=1,COUNTIF($E$4:E13,1),"")</f>
        <v/>
      </c>
    </row>
    <row r="14" spans="2:9" x14ac:dyDescent="0.15">
      <c r="E14" s="3">
        <f t="shared" si="0"/>
        <v>10</v>
      </c>
      <c r="F14" s="3" t="str">
        <f t="shared" si="1"/>
        <v>10</v>
      </c>
      <c r="G14" t="str">
        <f>IF(E14=1,COUNTIF($E$4:E14,1),"")</f>
        <v/>
      </c>
    </row>
    <row r="15" spans="2:9" x14ac:dyDescent="0.15">
      <c r="E15" s="3">
        <f t="shared" si="0"/>
        <v>11</v>
      </c>
      <c r="F15" s="3" t="str">
        <f t="shared" si="1"/>
        <v>11</v>
      </c>
      <c r="G15" t="str">
        <f>IF(E15=1,COUNTIF($E$4:E15,1),"")</f>
        <v/>
      </c>
    </row>
    <row r="16" spans="2:9" x14ac:dyDescent="0.15">
      <c r="E16" s="3">
        <f t="shared" si="0"/>
        <v>12</v>
      </c>
      <c r="F16" s="3" t="str">
        <f t="shared" si="1"/>
        <v>12</v>
      </c>
      <c r="G16" t="str">
        <f>IF(E16=1,COUNTIF($E$4:E16,1),"")</f>
        <v/>
      </c>
    </row>
    <row r="17" spans="5:7" x14ac:dyDescent="0.15">
      <c r="E17" s="3">
        <f t="shared" si="0"/>
        <v>13</v>
      </c>
      <c r="F17" s="3" t="str">
        <f t="shared" si="1"/>
        <v>13</v>
      </c>
      <c r="G17" t="str">
        <f>IF(E17=1,COUNTIF($E$4:E17,1),"")</f>
        <v/>
      </c>
    </row>
    <row r="18" spans="5:7" x14ac:dyDescent="0.15">
      <c r="E18" s="3">
        <f t="shared" si="0"/>
        <v>14</v>
      </c>
      <c r="F18" s="3" t="str">
        <f t="shared" si="1"/>
        <v>14</v>
      </c>
      <c r="G18" t="str">
        <f>IF(E18=1,COUNTIF($E$4:E18,1),"")</f>
        <v/>
      </c>
    </row>
  </sheetData>
  <sheetProtection formatCells="0" formatColumns="0" formatRows="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851C1-E73F-A440-A8E0-072CB26AA929}">
  <sheetPr published="0" codeName="Sheet14">
    <pageSetUpPr fitToPage="1"/>
  </sheetPr>
  <dimension ref="B2:H29"/>
  <sheetViews>
    <sheetView showGridLines="0" zoomScale="110" zoomScaleNormal="110" workbookViewId="0">
      <pane ySplit="10" topLeftCell="A11" activePane="bottomLeft" state="frozen"/>
      <selection activeCell="A23" sqref="A23"/>
      <selection pane="bottomLeft" activeCell="D15" sqref="D15:E15"/>
    </sheetView>
  </sheetViews>
  <sheetFormatPr baseColWidth="10" defaultColWidth="10.6640625" defaultRowHeight="12" x14ac:dyDescent="0.15"/>
  <cols>
    <col min="1" max="1" width="2.5" style="7" customWidth="1"/>
    <col min="2" max="2" width="28" style="7" customWidth="1"/>
    <col min="3" max="3" width="25.1640625" style="7" customWidth="1"/>
    <col min="4" max="4" width="9.6640625" style="7" customWidth="1"/>
    <col min="5" max="5" width="12.1640625" style="7" customWidth="1"/>
    <col min="6" max="8" width="7.83203125" style="7" customWidth="1"/>
    <col min="9" max="16384" width="10.6640625" style="7"/>
  </cols>
  <sheetData>
    <row r="2" spans="2:8" ht="28.25" customHeight="1" x14ac:dyDescent="0.15"/>
    <row r="3" spans="2:8" ht="13" x14ac:dyDescent="0.15">
      <c r="B3" s="7" t="s">
        <v>18</v>
      </c>
      <c r="H3" s="16" t="s">
        <v>17</v>
      </c>
    </row>
    <row r="4" spans="2:8" ht="20" customHeight="1" x14ac:dyDescent="0.15">
      <c r="B4" s="6" t="s">
        <v>16</v>
      </c>
      <c r="C4" s="15" t="s">
        <v>115</v>
      </c>
      <c r="D4" s="14"/>
      <c r="E4" s="14"/>
      <c r="F4" s="14"/>
      <c r="G4" s="14"/>
      <c r="H4" s="14"/>
    </row>
    <row r="5" spans="2:8" ht="13" customHeight="1" x14ac:dyDescent="0.15">
      <c r="B5" s="13" t="s">
        <v>88</v>
      </c>
      <c r="C5" s="8"/>
      <c r="D5" s="8"/>
      <c r="E5" s="8"/>
      <c r="F5" s="8"/>
      <c r="G5" s="8"/>
      <c r="H5" s="8"/>
    </row>
    <row r="6" spans="2:8" ht="14" customHeight="1" x14ac:dyDescent="0.15">
      <c r="B6" s="12" t="s">
        <v>15</v>
      </c>
      <c r="C6" s="11" t="e">
        <f>#REF!</f>
        <v>#REF!</v>
      </c>
      <c r="D6" s="8"/>
      <c r="E6" s="8"/>
      <c r="F6" s="8"/>
      <c r="G6" s="8"/>
      <c r="H6" s="8"/>
    </row>
    <row r="7" spans="2:8" ht="13.25" customHeight="1" x14ac:dyDescent="0.15">
      <c r="B7" s="12" t="s">
        <v>14</v>
      </c>
      <c r="C7" s="11"/>
      <c r="D7" s="8"/>
      <c r="E7" s="8"/>
      <c r="F7" s="8"/>
      <c r="G7" s="8"/>
      <c r="H7" s="8"/>
    </row>
    <row r="8" spans="2:8" ht="13.25" customHeight="1" x14ac:dyDescent="0.15">
      <c r="B8" s="20" t="s">
        <v>89</v>
      </c>
      <c r="C8" s="11"/>
      <c r="D8" s="8"/>
      <c r="E8" s="8"/>
      <c r="F8" s="8"/>
      <c r="G8" s="8"/>
      <c r="H8" s="8"/>
    </row>
    <row r="9" spans="2:8" x14ac:dyDescent="0.15">
      <c r="B9" s="10" t="s">
        <v>13</v>
      </c>
      <c r="C9" s="9"/>
      <c r="D9" s="8"/>
      <c r="E9" s="8"/>
      <c r="F9" s="8"/>
      <c r="G9" s="8"/>
      <c r="H9" s="8"/>
    </row>
    <row r="10" spans="2:8" ht="13.25" customHeight="1" thickBot="1" x14ac:dyDescent="0.2">
      <c r="B10" s="10" t="s">
        <v>12</v>
      </c>
      <c r="C10" s="91"/>
      <c r="D10" s="91"/>
      <c r="E10" s="91"/>
      <c r="F10" s="91"/>
      <c r="G10" s="91"/>
      <c r="H10" s="92"/>
    </row>
    <row r="11" spans="2:8" ht="15" customHeight="1" x14ac:dyDescent="0.15">
      <c r="B11" s="42"/>
      <c r="C11" s="41" t="s">
        <v>87</v>
      </c>
      <c r="D11" s="93" t="s">
        <v>86</v>
      </c>
      <c r="E11" s="94"/>
      <c r="F11" s="93" t="s">
        <v>85</v>
      </c>
      <c r="G11" s="95"/>
      <c r="H11" s="96"/>
    </row>
    <row r="12" spans="2:8" ht="13" x14ac:dyDescent="0.15">
      <c r="B12" s="39" t="s">
        <v>84</v>
      </c>
      <c r="C12" s="40">
        <v>50</v>
      </c>
      <c r="D12" s="89"/>
      <c r="E12" s="90"/>
      <c r="F12" s="86"/>
      <c r="G12" s="87"/>
      <c r="H12" s="88"/>
    </row>
    <row r="13" spans="2:8" ht="13" x14ac:dyDescent="0.15">
      <c r="B13" s="39" t="s">
        <v>83</v>
      </c>
      <c r="C13" s="40">
        <v>50</v>
      </c>
      <c r="D13" s="89"/>
      <c r="E13" s="90"/>
      <c r="F13" s="86"/>
      <c r="G13" s="87"/>
      <c r="H13" s="88"/>
    </row>
    <row r="14" spans="2:8" ht="13" x14ac:dyDescent="0.15">
      <c r="B14" s="39" t="s">
        <v>82</v>
      </c>
      <c r="C14" s="40">
        <v>40</v>
      </c>
      <c r="D14" s="89"/>
      <c r="E14" s="90"/>
      <c r="F14" s="86"/>
      <c r="G14" s="87"/>
      <c r="H14" s="88"/>
    </row>
    <row r="15" spans="2:8" ht="13" x14ac:dyDescent="0.15">
      <c r="B15" s="39" t="s">
        <v>81</v>
      </c>
      <c r="C15" s="40">
        <v>40</v>
      </c>
      <c r="D15" s="89"/>
      <c r="E15" s="90"/>
      <c r="F15" s="86"/>
      <c r="G15" s="87"/>
      <c r="H15" s="88"/>
    </row>
    <row r="16" spans="2:8" ht="13" x14ac:dyDescent="0.15">
      <c r="B16" s="39" t="s">
        <v>80</v>
      </c>
      <c r="C16" s="40">
        <v>50</v>
      </c>
      <c r="D16" s="89"/>
      <c r="E16" s="90"/>
      <c r="F16" s="86"/>
      <c r="G16" s="87"/>
      <c r="H16" s="88"/>
    </row>
    <row r="17" spans="2:8" ht="13" x14ac:dyDescent="0.15">
      <c r="B17" s="39" t="s">
        <v>79</v>
      </c>
      <c r="C17" s="40">
        <v>50</v>
      </c>
      <c r="D17" s="89"/>
      <c r="E17" s="90"/>
      <c r="F17" s="86"/>
      <c r="G17" s="87"/>
      <c r="H17" s="88"/>
    </row>
    <row r="18" spans="2:8" ht="13" x14ac:dyDescent="0.15">
      <c r="B18" s="39" t="s">
        <v>78</v>
      </c>
      <c r="C18" s="40">
        <v>40</v>
      </c>
      <c r="D18" s="89"/>
      <c r="E18" s="90"/>
      <c r="F18" s="86"/>
      <c r="G18" s="87"/>
      <c r="H18" s="88"/>
    </row>
    <row r="19" spans="2:8" ht="13" x14ac:dyDescent="0.15">
      <c r="B19" s="39" t="s">
        <v>77</v>
      </c>
      <c r="C19" s="40">
        <v>40</v>
      </c>
      <c r="D19" s="89"/>
      <c r="E19" s="90"/>
      <c r="F19" s="86"/>
      <c r="G19" s="87"/>
      <c r="H19" s="88"/>
    </row>
    <row r="20" spans="2:8" ht="13" x14ac:dyDescent="0.15">
      <c r="B20" s="39" t="s">
        <v>76</v>
      </c>
      <c r="C20" s="40">
        <v>50</v>
      </c>
      <c r="D20" s="89"/>
      <c r="E20" s="90"/>
      <c r="F20" s="86"/>
      <c r="G20" s="87"/>
      <c r="H20" s="88"/>
    </row>
    <row r="21" spans="2:8" ht="13" x14ac:dyDescent="0.15">
      <c r="B21" s="39" t="s">
        <v>75</v>
      </c>
      <c r="C21" s="40">
        <v>90</v>
      </c>
      <c r="D21" s="89"/>
      <c r="E21" s="90"/>
      <c r="F21" s="86"/>
      <c r="G21" s="87"/>
      <c r="H21" s="88"/>
    </row>
    <row r="22" spans="2:8" ht="13" x14ac:dyDescent="0.15">
      <c r="B22" s="39" t="s">
        <v>74</v>
      </c>
      <c r="C22" s="23"/>
      <c r="D22" s="89"/>
      <c r="E22" s="90"/>
      <c r="F22" s="86"/>
      <c r="G22" s="87"/>
      <c r="H22" s="88"/>
    </row>
    <row r="23" spans="2:8" ht="13" x14ac:dyDescent="0.15">
      <c r="B23" s="37" t="s">
        <v>73</v>
      </c>
      <c r="C23" s="38">
        <v>40</v>
      </c>
      <c r="D23" s="101" t="s">
        <v>70</v>
      </c>
      <c r="E23" s="111"/>
      <c r="F23" s="101"/>
      <c r="G23" s="102"/>
      <c r="H23" s="103"/>
    </row>
    <row r="24" spans="2:8" ht="13" x14ac:dyDescent="0.15">
      <c r="B24" s="37" t="s">
        <v>72</v>
      </c>
      <c r="C24" s="38">
        <v>35</v>
      </c>
      <c r="D24" s="101" t="s">
        <v>70</v>
      </c>
      <c r="E24" s="111"/>
      <c r="F24" s="101"/>
      <c r="G24" s="102"/>
      <c r="H24" s="103"/>
    </row>
    <row r="25" spans="2:8" ht="13" x14ac:dyDescent="0.15">
      <c r="B25" s="37" t="s">
        <v>60</v>
      </c>
      <c r="C25" s="36" t="s">
        <v>71</v>
      </c>
      <c r="D25" s="101" t="s">
        <v>70</v>
      </c>
      <c r="E25" s="111"/>
      <c r="F25" s="101"/>
      <c r="G25" s="102"/>
      <c r="H25" s="103"/>
    </row>
    <row r="26" spans="2:8" ht="13" thickBot="1" x14ac:dyDescent="0.2">
      <c r="B26" s="35"/>
      <c r="C26" s="34"/>
      <c r="D26" s="104"/>
      <c r="E26" s="112"/>
      <c r="F26" s="104"/>
      <c r="G26" s="105"/>
      <c r="H26" s="106"/>
    </row>
    <row r="27" spans="2:8" ht="43" customHeight="1" thickBot="1" x14ac:dyDescent="0.2">
      <c r="B27" s="33" t="s">
        <v>55</v>
      </c>
      <c r="C27" s="98" t="s">
        <v>69</v>
      </c>
      <c r="D27" s="99"/>
      <c r="E27" s="100"/>
      <c r="F27" s="107">
        <f>SUM(F12:H22)</f>
        <v>0</v>
      </c>
      <c r="G27" s="108"/>
      <c r="H27" s="109"/>
    </row>
    <row r="28" spans="2:8" ht="43" customHeight="1" thickBot="1" x14ac:dyDescent="0.2">
      <c r="B28" s="33" t="s">
        <v>55</v>
      </c>
      <c r="C28" s="98" t="s">
        <v>68</v>
      </c>
      <c r="D28" s="99"/>
      <c r="E28" s="100"/>
      <c r="F28" s="107">
        <f>SUM(F12:H16)+SUM(F21:H22)</f>
        <v>0</v>
      </c>
      <c r="G28" s="99"/>
      <c r="H28" s="110"/>
    </row>
    <row r="29" spans="2:8" x14ac:dyDescent="0.15">
      <c r="F29" s="97"/>
      <c r="G29" s="97"/>
      <c r="H29" s="97"/>
    </row>
  </sheetData>
  <mergeCells count="38">
    <mergeCell ref="F29:H29"/>
    <mergeCell ref="C27:E27"/>
    <mergeCell ref="C28:E28"/>
    <mergeCell ref="F23:H23"/>
    <mergeCell ref="F24:H24"/>
    <mergeCell ref="F25:H25"/>
    <mergeCell ref="F26:H26"/>
    <mergeCell ref="F27:H27"/>
    <mergeCell ref="F28:H28"/>
    <mergeCell ref="D25:E25"/>
    <mergeCell ref="D26:E26"/>
    <mergeCell ref="D23:E23"/>
    <mergeCell ref="D24:E24"/>
    <mergeCell ref="F20:H20"/>
    <mergeCell ref="F21:H21"/>
    <mergeCell ref="F22:H22"/>
    <mergeCell ref="D20:E20"/>
    <mergeCell ref="D21:E21"/>
    <mergeCell ref="D22:E22"/>
    <mergeCell ref="C10:H10"/>
    <mergeCell ref="D11:E11"/>
    <mergeCell ref="D12:E12"/>
    <mergeCell ref="D13:E13"/>
    <mergeCell ref="D14:E14"/>
    <mergeCell ref="F11:H11"/>
    <mergeCell ref="F12:H12"/>
    <mergeCell ref="F13:H13"/>
    <mergeCell ref="F14:H14"/>
    <mergeCell ref="F15:H15"/>
    <mergeCell ref="F16:H16"/>
    <mergeCell ref="F17:H17"/>
    <mergeCell ref="D19:E19"/>
    <mergeCell ref="D15:E15"/>
    <mergeCell ref="D16:E16"/>
    <mergeCell ref="D17:E17"/>
    <mergeCell ref="D18:E18"/>
    <mergeCell ref="F18:H18"/>
    <mergeCell ref="F19:H19"/>
  </mergeCells>
  <dataValidations disablePrompts="1" count="1">
    <dataValidation allowBlank="1" showInputMessage="1" showErrorMessage="1" prompt="Comes from &quot;Tracker Transfer&quot; worksheet." sqref="C6 B5" xr:uid="{29D1E787-F6A1-794D-ACD6-60032766F4C1}"/>
  </dataValidations>
  <pageMargins left="0.75" right="0.75" top="1" bottom="1" header="0.5" footer="0.5"/>
  <pageSetup scale="85"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EB294-9729-434B-9F44-6FA8674CBFB1}">
  <sheetPr published="0" codeName="Sheet3">
    <pageSetUpPr fitToPage="1"/>
  </sheetPr>
  <dimension ref="B1:J65"/>
  <sheetViews>
    <sheetView showGridLines="0" tabSelected="1" zoomScale="113" workbookViewId="0">
      <pane ySplit="8" topLeftCell="A9" activePane="bottomLeft" state="frozen"/>
      <selection activeCell="A23" sqref="A23"/>
      <selection pane="bottomLeft" activeCell="E3" sqref="E3"/>
    </sheetView>
  </sheetViews>
  <sheetFormatPr baseColWidth="10" defaultColWidth="10.6640625" defaultRowHeight="13" x14ac:dyDescent="0.15"/>
  <cols>
    <col min="1" max="1" width="2.5" style="1" customWidth="1"/>
    <col min="2" max="2" width="19.1640625" style="1" customWidth="1"/>
    <col min="3" max="3" width="25.1640625" style="1" customWidth="1"/>
    <col min="4" max="8" width="5.33203125" style="1" customWidth="1"/>
    <col min="9" max="9" width="21" style="1" customWidth="1"/>
    <col min="10" max="16384" width="10.6640625" style="1"/>
  </cols>
  <sheetData>
    <row r="1" spans="2:9" s="7" customFormat="1" ht="12" x14ac:dyDescent="0.15"/>
    <row r="2" spans="2:9" s="7" customFormat="1" ht="28.25" customHeight="1" x14ac:dyDescent="0.15">
      <c r="B2" s="7" t="s">
        <v>116</v>
      </c>
    </row>
    <row r="3" spans="2:9" s="7" customFormat="1" ht="12" x14ac:dyDescent="0.15">
      <c r="B3" s="85" t="s">
        <v>117</v>
      </c>
      <c r="I3" s="16"/>
    </row>
    <row r="4" spans="2:9" s="7" customFormat="1" ht="20" customHeight="1" x14ac:dyDescent="0.15">
      <c r="B4" s="6" t="s">
        <v>38</v>
      </c>
      <c r="C4" s="15"/>
      <c r="D4" s="14"/>
      <c r="E4" s="14"/>
      <c r="F4" s="14"/>
      <c r="G4" s="14"/>
      <c r="H4" s="14"/>
    </row>
    <row r="5" spans="2:9" s="7" customFormat="1" ht="13" customHeight="1" thickBot="1" x14ac:dyDescent="0.2">
      <c r="B5" s="8"/>
      <c r="C5" s="8"/>
      <c r="D5" s="8"/>
      <c r="E5" s="8"/>
      <c r="F5" s="8"/>
    </row>
    <row r="6" spans="2:9" s="7" customFormat="1" ht="12" x14ac:dyDescent="0.15">
      <c r="B6" s="62" t="s">
        <v>15</v>
      </c>
      <c r="C6" s="63"/>
      <c r="D6" s="8"/>
      <c r="E6" s="8"/>
      <c r="F6" s="8"/>
    </row>
    <row r="7" spans="2:9" s="7" customFormat="1" ht="13.25" customHeight="1" x14ac:dyDescent="0.15">
      <c r="B7" s="64" t="s">
        <v>14</v>
      </c>
      <c r="C7" s="65"/>
      <c r="D7" s="8"/>
      <c r="E7" s="8"/>
      <c r="F7" s="8"/>
    </row>
    <row r="8" spans="2:9" s="7" customFormat="1" ht="14" customHeight="1" thickBot="1" x14ac:dyDescent="0.2">
      <c r="B8" s="64" t="s">
        <v>89</v>
      </c>
      <c r="C8" s="65"/>
      <c r="D8" s="8"/>
      <c r="E8" s="8"/>
      <c r="F8" s="8"/>
    </row>
    <row r="9" spans="2:9" ht="12.5" customHeight="1" x14ac:dyDescent="0.15">
      <c r="B9" s="122"/>
      <c r="C9" s="123"/>
      <c r="D9" s="123"/>
      <c r="E9" s="123"/>
      <c r="F9" s="123"/>
      <c r="G9" s="123"/>
      <c r="H9" s="123"/>
      <c r="I9" s="124"/>
    </row>
    <row r="10" spans="2:9" ht="13" customHeight="1" x14ac:dyDescent="0.15">
      <c r="B10" s="125"/>
      <c r="C10" s="126"/>
      <c r="D10" s="126"/>
      <c r="E10" s="126"/>
      <c r="F10" s="126"/>
      <c r="G10" s="126"/>
      <c r="H10" s="126"/>
      <c r="I10" s="127"/>
    </row>
    <row r="11" spans="2:9" ht="13" customHeight="1" x14ac:dyDescent="0.15">
      <c r="B11" s="125"/>
      <c r="C11" s="126"/>
      <c r="D11" s="126"/>
      <c r="E11" s="126"/>
      <c r="F11" s="126"/>
      <c r="G11" s="126"/>
      <c r="H11" s="126"/>
      <c r="I11" s="127"/>
    </row>
    <row r="12" spans="2:9" ht="13" customHeight="1" x14ac:dyDescent="0.15">
      <c r="B12" s="125"/>
      <c r="C12" s="126"/>
      <c r="D12" s="126"/>
      <c r="E12" s="126"/>
      <c r="F12" s="126"/>
      <c r="G12" s="126"/>
      <c r="H12" s="126"/>
      <c r="I12" s="127"/>
    </row>
    <row r="13" spans="2:9" ht="13" customHeight="1" x14ac:dyDescent="0.15">
      <c r="B13" s="125"/>
      <c r="C13" s="126"/>
      <c r="D13" s="126"/>
      <c r="E13" s="126"/>
      <c r="F13" s="126"/>
      <c r="G13" s="126"/>
      <c r="H13" s="126"/>
      <c r="I13" s="127"/>
    </row>
    <row r="14" spans="2:9" ht="13" customHeight="1" x14ac:dyDescent="0.15">
      <c r="B14" s="125"/>
      <c r="C14" s="126"/>
      <c r="D14" s="126"/>
      <c r="E14" s="126"/>
      <c r="F14" s="126"/>
      <c r="G14" s="126"/>
      <c r="H14" s="126"/>
      <c r="I14" s="127"/>
    </row>
    <row r="15" spans="2:9" ht="13" customHeight="1" x14ac:dyDescent="0.15">
      <c r="B15" s="125"/>
      <c r="C15" s="126"/>
      <c r="D15" s="126"/>
      <c r="E15" s="126"/>
      <c r="F15" s="126"/>
      <c r="G15" s="126"/>
      <c r="H15" s="126"/>
      <c r="I15" s="127"/>
    </row>
    <row r="16" spans="2:9" ht="13" customHeight="1" x14ac:dyDescent="0.15">
      <c r="B16" s="125"/>
      <c r="C16" s="126"/>
      <c r="D16" s="126"/>
      <c r="E16" s="126"/>
      <c r="F16" s="126"/>
      <c r="G16" s="126"/>
      <c r="H16" s="126"/>
      <c r="I16" s="127"/>
    </row>
    <row r="17" spans="2:9" ht="13" customHeight="1" x14ac:dyDescent="0.15">
      <c r="B17" s="125"/>
      <c r="C17" s="126"/>
      <c r="D17" s="126"/>
      <c r="E17" s="126"/>
      <c r="F17" s="126"/>
      <c r="G17" s="126"/>
      <c r="H17" s="126"/>
      <c r="I17" s="127"/>
    </row>
    <row r="18" spans="2:9" ht="13" customHeight="1" x14ac:dyDescent="0.15">
      <c r="B18" s="125"/>
      <c r="C18" s="126"/>
      <c r="D18" s="126"/>
      <c r="E18" s="126"/>
      <c r="F18" s="126"/>
      <c r="G18" s="126"/>
      <c r="H18" s="126"/>
      <c r="I18" s="127"/>
    </row>
    <row r="19" spans="2:9" ht="13" customHeight="1" x14ac:dyDescent="0.15">
      <c r="B19" s="125"/>
      <c r="C19" s="126"/>
      <c r="D19" s="126"/>
      <c r="E19" s="126"/>
      <c r="F19" s="126"/>
      <c r="G19" s="126"/>
      <c r="H19" s="126"/>
      <c r="I19" s="127"/>
    </row>
    <row r="20" spans="2:9" ht="13" customHeight="1" x14ac:dyDescent="0.15">
      <c r="B20" s="125"/>
      <c r="C20" s="126"/>
      <c r="D20" s="126"/>
      <c r="E20" s="126"/>
      <c r="F20" s="126"/>
      <c r="G20" s="126"/>
      <c r="H20" s="126"/>
      <c r="I20" s="127"/>
    </row>
    <row r="21" spans="2:9" ht="13" customHeight="1" x14ac:dyDescent="0.15">
      <c r="B21" s="125"/>
      <c r="C21" s="126"/>
      <c r="D21" s="126"/>
      <c r="E21" s="126"/>
      <c r="F21" s="126"/>
      <c r="G21" s="126"/>
      <c r="H21" s="126"/>
      <c r="I21" s="127"/>
    </row>
    <row r="22" spans="2:9" ht="13" customHeight="1" x14ac:dyDescent="0.15">
      <c r="B22" s="125"/>
      <c r="C22" s="126"/>
      <c r="D22" s="126"/>
      <c r="E22" s="126"/>
      <c r="F22" s="126"/>
      <c r="G22" s="126"/>
      <c r="H22" s="126"/>
      <c r="I22" s="127"/>
    </row>
    <row r="23" spans="2:9" ht="13" customHeight="1" x14ac:dyDescent="0.15">
      <c r="B23" s="125"/>
      <c r="C23" s="126"/>
      <c r="D23" s="126"/>
      <c r="E23" s="126"/>
      <c r="F23" s="126"/>
      <c r="G23" s="126"/>
      <c r="H23" s="126"/>
      <c r="I23" s="127"/>
    </row>
    <row r="24" spans="2:9" ht="13" customHeight="1" x14ac:dyDescent="0.15">
      <c r="B24" s="125"/>
      <c r="C24" s="126"/>
      <c r="D24" s="126"/>
      <c r="E24" s="126"/>
      <c r="F24" s="126"/>
      <c r="G24" s="126"/>
      <c r="H24" s="126"/>
      <c r="I24" s="127"/>
    </row>
    <row r="25" spans="2:9" ht="13" customHeight="1" x14ac:dyDescent="0.15">
      <c r="B25" s="125"/>
      <c r="C25" s="126"/>
      <c r="D25" s="126"/>
      <c r="E25" s="126"/>
      <c r="F25" s="126"/>
      <c r="G25" s="126"/>
      <c r="H25" s="126"/>
      <c r="I25" s="127"/>
    </row>
    <row r="26" spans="2:9" ht="13" customHeight="1" x14ac:dyDescent="0.15">
      <c r="B26" s="125"/>
      <c r="C26" s="126"/>
      <c r="D26" s="126"/>
      <c r="E26" s="126"/>
      <c r="F26" s="126"/>
      <c r="G26" s="126"/>
      <c r="H26" s="126"/>
      <c r="I26" s="127"/>
    </row>
    <row r="27" spans="2:9" ht="13" customHeight="1" x14ac:dyDescent="0.15">
      <c r="B27" s="125"/>
      <c r="C27" s="126"/>
      <c r="D27" s="126"/>
      <c r="E27" s="126"/>
      <c r="F27" s="126"/>
      <c r="G27" s="126"/>
      <c r="H27" s="126"/>
      <c r="I27" s="127"/>
    </row>
    <row r="28" spans="2:9" ht="13" customHeight="1" x14ac:dyDescent="0.15">
      <c r="B28" s="125"/>
      <c r="C28" s="126"/>
      <c r="D28" s="126"/>
      <c r="E28" s="126"/>
      <c r="F28" s="126"/>
      <c r="G28" s="126"/>
      <c r="H28" s="126"/>
      <c r="I28" s="127"/>
    </row>
    <row r="29" spans="2:9" ht="13" customHeight="1" x14ac:dyDescent="0.15">
      <c r="B29" s="125"/>
      <c r="C29" s="126"/>
      <c r="D29" s="126"/>
      <c r="E29" s="126"/>
      <c r="F29" s="126"/>
      <c r="G29" s="126"/>
      <c r="H29" s="126"/>
      <c r="I29" s="127"/>
    </row>
    <row r="30" spans="2:9" ht="13" customHeight="1" x14ac:dyDescent="0.15">
      <c r="B30" s="125"/>
      <c r="C30" s="126"/>
      <c r="D30" s="126"/>
      <c r="E30" s="126"/>
      <c r="F30" s="126"/>
      <c r="G30" s="126"/>
      <c r="H30" s="126"/>
      <c r="I30" s="127"/>
    </row>
    <row r="31" spans="2:9" ht="13" customHeight="1" x14ac:dyDescent="0.15">
      <c r="B31" s="125"/>
      <c r="C31" s="126"/>
      <c r="D31" s="126"/>
      <c r="E31" s="126"/>
      <c r="F31" s="126"/>
      <c r="G31" s="126"/>
      <c r="H31" s="126"/>
      <c r="I31" s="127"/>
    </row>
    <row r="32" spans="2:9" ht="13" customHeight="1" x14ac:dyDescent="0.15">
      <c r="B32" s="125"/>
      <c r="C32" s="126"/>
      <c r="D32" s="126"/>
      <c r="E32" s="126"/>
      <c r="F32" s="126"/>
      <c r="G32" s="126"/>
      <c r="H32" s="126"/>
      <c r="I32" s="127"/>
    </row>
    <row r="33" spans="2:10" ht="13" customHeight="1" thickBot="1" x14ac:dyDescent="0.2">
      <c r="B33" s="128"/>
      <c r="C33" s="129"/>
      <c r="D33" s="129"/>
      <c r="E33" s="129"/>
      <c r="F33" s="129"/>
      <c r="G33" s="129"/>
      <c r="H33" s="129"/>
      <c r="I33" s="130"/>
    </row>
    <row r="34" spans="2:10" ht="13.25" customHeight="1" x14ac:dyDescent="0.15">
      <c r="B34" s="134" t="s">
        <v>37</v>
      </c>
      <c r="C34" s="135"/>
      <c r="D34" s="135"/>
      <c r="E34" s="135"/>
      <c r="F34" s="135"/>
      <c r="G34" s="135"/>
      <c r="H34" s="135"/>
      <c r="I34" s="136"/>
    </row>
    <row r="35" spans="2:10" ht="13.25" customHeight="1" x14ac:dyDescent="0.15">
      <c r="B35" s="116" t="s">
        <v>36</v>
      </c>
      <c r="C35" s="117"/>
      <c r="D35" s="117"/>
      <c r="E35" s="117"/>
      <c r="F35" s="117"/>
      <c r="G35" s="117"/>
      <c r="H35" s="117"/>
      <c r="I35" s="118"/>
      <c r="J35" s="18"/>
    </row>
    <row r="36" spans="2:10" ht="13.25" customHeight="1" x14ac:dyDescent="0.15">
      <c r="B36" s="119" t="s">
        <v>35</v>
      </c>
      <c r="C36" s="120"/>
      <c r="D36" s="120"/>
      <c r="E36" s="120"/>
      <c r="F36" s="120"/>
      <c r="G36" s="120"/>
      <c r="H36" s="120"/>
      <c r="I36" s="121"/>
      <c r="J36" s="18"/>
    </row>
    <row r="37" spans="2:10" ht="17" customHeight="1" x14ac:dyDescent="0.15">
      <c r="B37" s="46" t="s">
        <v>34</v>
      </c>
      <c r="C37" s="31"/>
      <c r="D37" s="32" t="s">
        <v>33</v>
      </c>
      <c r="E37" s="32" t="s">
        <v>32</v>
      </c>
      <c r="F37" s="32" t="s">
        <v>31</v>
      </c>
      <c r="G37" s="32" t="s">
        <v>30</v>
      </c>
      <c r="H37" s="32" t="s">
        <v>29</v>
      </c>
      <c r="I37" s="47" t="s">
        <v>28</v>
      </c>
    </row>
    <row r="38" spans="2:10" x14ac:dyDescent="0.15">
      <c r="B38" s="48" t="s">
        <v>27</v>
      </c>
      <c r="C38" s="44"/>
      <c r="D38" s="44">
        <f>E38-I38</f>
        <v>0</v>
      </c>
      <c r="E38" s="45"/>
      <c r="F38" s="44">
        <f>E38+I38</f>
        <v>0</v>
      </c>
      <c r="G38" s="44">
        <f>F38+I38</f>
        <v>0</v>
      </c>
      <c r="H38" s="44">
        <f>G38+I38</f>
        <v>0</v>
      </c>
      <c r="I38" s="49"/>
    </row>
    <row r="39" spans="2:10" x14ac:dyDescent="0.15">
      <c r="B39" s="48" t="s">
        <v>26</v>
      </c>
      <c r="C39" s="44"/>
      <c r="D39" s="44">
        <f t="shared" ref="D39:D46" si="0">E39-I39</f>
        <v>0</v>
      </c>
      <c r="E39" s="45"/>
      <c r="F39" s="44">
        <f t="shared" ref="F39:F46" si="1">E39+I39</f>
        <v>0</v>
      </c>
      <c r="G39" s="44">
        <f t="shared" ref="G39:G46" si="2">F39+I39</f>
        <v>0</v>
      </c>
      <c r="H39" s="44">
        <f t="shared" ref="H39:H46" si="3">G39+I39</f>
        <v>0</v>
      </c>
      <c r="I39" s="49"/>
    </row>
    <row r="40" spans="2:10" x14ac:dyDescent="0.15">
      <c r="B40" s="48" t="s">
        <v>25</v>
      </c>
      <c r="C40" s="44"/>
      <c r="D40" s="44">
        <f t="shared" si="0"/>
        <v>0</v>
      </c>
      <c r="E40" s="45"/>
      <c r="F40" s="44">
        <f t="shared" si="1"/>
        <v>0</v>
      </c>
      <c r="G40" s="44">
        <f t="shared" si="2"/>
        <v>0</v>
      </c>
      <c r="H40" s="44">
        <f t="shared" si="3"/>
        <v>0</v>
      </c>
      <c r="I40" s="49"/>
    </row>
    <row r="41" spans="2:10" x14ac:dyDescent="0.15">
      <c r="B41" s="48" t="s">
        <v>24</v>
      </c>
      <c r="C41" s="44"/>
      <c r="D41" s="44">
        <f t="shared" si="0"/>
        <v>0</v>
      </c>
      <c r="E41" s="45"/>
      <c r="F41" s="44">
        <f t="shared" si="1"/>
        <v>0</v>
      </c>
      <c r="G41" s="44">
        <f t="shared" si="2"/>
        <v>0</v>
      </c>
      <c r="H41" s="44">
        <f t="shared" si="3"/>
        <v>0</v>
      </c>
      <c r="I41" s="49"/>
    </row>
    <row r="42" spans="2:10" x14ac:dyDescent="0.15">
      <c r="B42" s="48" t="s">
        <v>23</v>
      </c>
      <c r="C42" s="44"/>
      <c r="D42" s="44">
        <f t="shared" si="0"/>
        <v>0</v>
      </c>
      <c r="E42" s="45"/>
      <c r="F42" s="44">
        <f t="shared" si="1"/>
        <v>0</v>
      </c>
      <c r="G42" s="44">
        <f t="shared" si="2"/>
        <v>0</v>
      </c>
      <c r="H42" s="44">
        <f t="shared" si="3"/>
        <v>0</v>
      </c>
      <c r="I42" s="49"/>
    </row>
    <row r="43" spans="2:10" x14ac:dyDescent="0.15">
      <c r="B43" s="48" t="s">
        <v>22</v>
      </c>
      <c r="C43" s="44"/>
      <c r="D43" s="44">
        <f t="shared" si="0"/>
        <v>0</v>
      </c>
      <c r="E43" s="45"/>
      <c r="F43" s="44">
        <f t="shared" si="1"/>
        <v>0</v>
      </c>
      <c r="G43" s="44">
        <f t="shared" si="2"/>
        <v>0</v>
      </c>
      <c r="H43" s="44">
        <f t="shared" si="3"/>
        <v>0</v>
      </c>
      <c r="I43" s="49"/>
    </row>
    <row r="44" spans="2:10" x14ac:dyDescent="0.15">
      <c r="B44" s="48" t="s">
        <v>21</v>
      </c>
      <c r="C44" s="44"/>
      <c r="D44" s="44">
        <f t="shared" si="0"/>
        <v>0</v>
      </c>
      <c r="E44" s="45"/>
      <c r="F44" s="44">
        <f t="shared" si="1"/>
        <v>0</v>
      </c>
      <c r="G44" s="44">
        <f t="shared" si="2"/>
        <v>0</v>
      </c>
      <c r="H44" s="44">
        <f t="shared" si="3"/>
        <v>0</v>
      </c>
      <c r="I44" s="49"/>
    </row>
    <row r="45" spans="2:10" x14ac:dyDescent="0.15">
      <c r="B45" s="48" t="s">
        <v>20</v>
      </c>
      <c r="C45" s="44"/>
      <c r="D45" s="44">
        <f t="shared" si="0"/>
        <v>0</v>
      </c>
      <c r="E45" s="45"/>
      <c r="F45" s="44">
        <f t="shared" si="1"/>
        <v>0</v>
      </c>
      <c r="G45" s="44">
        <f t="shared" si="2"/>
        <v>0</v>
      </c>
      <c r="H45" s="44">
        <f t="shared" si="3"/>
        <v>0</v>
      </c>
      <c r="I45" s="49"/>
    </row>
    <row r="46" spans="2:10" ht="14" thickBot="1" x14ac:dyDescent="0.2">
      <c r="B46" s="50" t="s">
        <v>19</v>
      </c>
      <c r="C46" s="51"/>
      <c r="D46" s="51">
        <f t="shared" si="0"/>
        <v>0</v>
      </c>
      <c r="E46" s="52"/>
      <c r="F46" s="51">
        <f t="shared" si="1"/>
        <v>0</v>
      </c>
      <c r="G46" s="51">
        <f t="shared" si="2"/>
        <v>0</v>
      </c>
      <c r="H46" s="51">
        <f t="shared" si="3"/>
        <v>0</v>
      </c>
      <c r="I46" s="53"/>
    </row>
    <row r="47" spans="2:10" x14ac:dyDescent="0.15">
      <c r="B47" s="131" t="s">
        <v>66</v>
      </c>
      <c r="C47" s="132"/>
      <c r="D47" s="132"/>
      <c r="E47" s="132"/>
      <c r="F47" s="132"/>
      <c r="G47" s="132"/>
      <c r="H47" s="132"/>
      <c r="I47" s="133"/>
    </row>
    <row r="48" spans="2:10" x14ac:dyDescent="0.15">
      <c r="B48" s="54"/>
      <c r="I48" s="55"/>
    </row>
    <row r="49" spans="2:10" ht="14" thickBot="1" x14ac:dyDescent="0.2">
      <c r="B49" s="56"/>
      <c r="C49" s="57"/>
      <c r="D49" s="57"/>
      <c r="E49" s="57"/>
      <c r="F49" s="57"/>
      <c r="G49" s="57"/>
      <c r="H49" s="57"/>
      <c r="I49" s="58"/>
    </row>
    <row r="52" spans="2:10" ht="14" thickBot="1" x14ac:dyDescent="0.2"/>
    <row r="53" spans="2:10" ht="13.25" customHeight="1" x14ac:dyDescent="0.15">
      <c r="B53" s="113" t="s">
        <v>114</v>
      </c>
      <c r="C53" s="114"/>
      <c r="D53" s="114"/>
      <c r="E53" s="114"/>
      <c r="F53" s="114"/>
      <c r="G53" s="114"/>
      <c r="H53" s="114"/>
      <c r="I53" s="115"/>
    </row>
    <row r="54" spans="2:10" ht="13.25" customHeight="1" x14ac:dyDescent="0.15">
      <c r="B54" s="116" t="s">
        <v>110</v>
      </c>
      <c r="C54" s="117"/>
      <c r="D54" s="117"/>
      <c r="E54" s="117"/>
      <c r="F54" s="117"/>
      <c r="G54" s="117"/>
      <c r="H54" s="117"/>
      <c r="I54" s="118"/>
      <c r="J54" s="18"/>
    </row>
    <row r="55" spans="2:10" ht="13.25" customHeight="1" x14ac:dyDescent="0.15">
      <c r="B55" s="119" t="s">
        <v>111</v>
      </c>
      <c r="C55" s="120"/>
      <c r="D55" s="120"/>
      <c r="E55" s="120"/>
      <c r="F55" s="120"/>
      <c r="G55" s="120"/>
      <c r="H55" s="120"/>
      <c r="I55" s="121"/>
      <c r="J55" s="18"/>
    </row>
    <row r="56" spans="2:10" ht="17" customHeight="1" x14ac:dyDescent="0.15">
      <c r="B56" s="46" t="s">
        <v>34</v>
      </c>
      <c r="C56" s="31"/>
      <c r="D56" s="32" t="s">
        <v>33</v>
      </c>
      <c r="E56" s="32" t="s">
        <v>32</v>
      </c>
      <c r="F56" s="32" t="s">
        <v>31</v>
      </c>
      <c r="G56" s="32" t="s">
        <v>30</v>
      </c>
      <c r="H56" s="32"/>
      <c r="I56" s="47" t="s">
        <v>28</v>
      </c>
    </row>
    <row r="57" spans="2:10" x14ac:dyDescent="0.15">
      <c r="B57" s="48" t="s">
        <v>27</v>
      </c>
      <c r="C57" s="44"/>
      <c r="D57" s="44">
        <f>E57-I57</f>
        <v>0</v>
      </c>
      <c r="E57" s="45"/>
      <c r="F57" s="44">
        <f>E57+I57</f>
        <v>0</v>
      </c>
      <c r="G57" s="44">
        <f>F57+I57</f>
        <v>0</v>
      </c>
      <c r="H57" s="44"/>
      <c r="I57" s="49"/>
    </row>
    <row r="58" spans="2:10" x14ac:dyDescent="0.15">
      <c r="B58" s="48" t="s">
        <v>26</v>
      </c>
      <c r="C58" s="44"/>
      <c r="D58" s="44">
        <f t="shared" ref="D58:D65" si="4">E58-I58</f>
        <v>0</v>
      </c>
      <c r="E58" s="45"/>
      <c r="F58" s="44">
        <f t="shared" ref="F58:F65" si="5">E58+I58</f>
        <v>0</v>
      </c>
      <c r="G58" s="44">
        <f t="shared" ref="G58:G65" si="6">F58+I58</f>
        <v>0</v>
      </c>
      <c r="H58" s="44"/>
      <c r="I58" s="49"/>
    </row>
    <row r="59" spans="2:10" x14ac:dyDescent="0.15">
      <c r="B59" s="48" t="s">
        <v>25</v>
      </c>
      <c r="C59" s="44"/>
      <c r="D59" s="44">
        <f t="shared" si="4"/>
        <v>0</v>
      </c>
      <c r="E59" s="45"/>
      <c r="F59" s="44">
        <f t="shared" si="5"/>
        <v>0</v>
      </c>
      <c r="G59" s="44">
        <f t="shared" si="6"/>
        <v>0</v>
      </c>
      <c r="H59" s="44"/>
      <c r="I59" s="49"/>
    </row>
    <row r="60" spans="2:10" x14ac:dyDescent="0.15">
      <c r="B60" s="48" t="s">
        <v>24</v>
      </c>
      <c r="C60" s="44"/>
      <c r="D60" s="44">
        <f t="shared" si="4"/>
        <v>0</v>
      </c>
      <c r="E60" s="45"/>
      <c r="F60" s="44">
        <f t="shared" si="5"/>
        <v>0</v>
      </c>
      <c r="G60" s="44">
        <f t="shared" si="6"/>
        <v>0</v>
      </c>
      <c r="H60" s="44"/>
      <c r="I60" s="49"/>
    </row>
    <row r="61" spans="2:10" x14ac:dyDescent="0.15">
      <c r="B61" s="48" t="s">
        <v>23</v>
      </c>
      <c r="C61" s="44"/>
      <c r="D61" s="44">
        <f t="shared" si="4"/>
        <v>0</v>
      </c>
      <c r="E61" s="45"/>
      <c r="F61" s="44">
        <f t="shared" si="5"/>
        <v>0</v>
      </c>
      <c r="G61" s="44">
        <f t="shared" si="6"/>
        <v>0</v>
      </c>
      <c r="H61" s="44"/>
      <c r="I61" s="49"/>
    </row>
    <row r="62" spans="2:10" x14ac:dyDescent="0.15">
      <c r="B62" s="48" t="s">
        <v>22</v>
      </c>
      <c r="C62" s="44"/>
      <c r="D62" s="44">
        <f t="shared" si="4"/>
        <v>0</v>
      </c>
      <c r="E62" s="45"/>
      <c r="F62" s="44">
        <f t="shared" si="5"/>
        <v>0</v>
      </c>
      <c r="G62" s="44">
        <f t="shared" si="6"/>
        <v>0</v>
      </c>
      <c r="H62" s="44"/>
      <c r="I62" s="49"/>
    </row>
    <row r="63" spans="2:10" x14ac:dyDescent="0.15">
      <c r="B63" s="48" t="s">
        <v>21</v>
      </c>
      <c r="C63" s="44"/>
      <c r="D63" s="44">
        <f t="shared" si="4"/>
        <v>0</v>
      </c>
      <c r="E63" s="45"/>
      <c r="F63" s="44">
        <f t="shared" si="5"/>
        <v>0</v>
      </c>
      <c r="G63" s="44">
        <f t="shared" si="6"/>
        <v>0</v>
      </c>
      <c r="H63" s="44"/>
      <c r="I63" s="49"/>
    </row>
    <row r="64" spans="2:10" x14ac:dyDescent="0.15">
      <c r="B64" s="48" t="s">
        <v>20</v>
      </c>
      <c r="C64" s="44"/>
      <c r="D64" s="44">
        <f t="shared" si="4"/>
        <v>0</v>
      </c>
      <c r="E64" s="45"/>
      <c r="F64" s="44">
        <f t="shared" si="5"/>
        <v>0</v>
      </c>
      <c r="G64" s="44">
        <f t="shared" si="6"/>
        <v>0</v>
      </c>
      <c r="H64" s="44"/>
      <c r="I64" s="49"/>
    </row>
    <row r="65" spans="2:9" ht="14" thickBot="1" x14ac:dyDescent="0.2">
      <c r="B65" s="50" t="s">
        <v>19</v>
      </c>
      <c r="C65" s="51"/>
      <c r="D65" s="51">
        <f t="shared" si="4"/>
        <v>0</v>
      </c>
      <c r="E65" s="52"/>
      <c r="F65" s="51">
        <f t="shared" si="5"/>
        <v>0</v>
      </c>
      <c r="G65" s="51">
        <f t="shared" si="6"/>
        <v>0</v>
      </c>
      <c r="H65" s="51"/>
      <c r="I65" s="53"/>
    </row>
  </sheetData>
  <mergeCells count="8">
    <mergeCell ref="B53:I53"/>
    <mergeCell ref="B54:I54"/>
    <mergeCell ref="B55:I55"/>
    <mergeCell ref="B9:I33"/>
    <mergeCell ref="B47:I47"/>
    <mergeCell ref="B34:I34"/>
    <mergeCell ref="B35:I35"/>
    <mergeCell ref="B36:I36"/>
  </mergeCells>
  <dataValidations count="1">
    <dataValidation allowBlank="1" showInputMessage="1" showErrorMessage="1" prompt="Comes from &quot;NEW BREIF SHEET&quot;._x000a_" sqref="B5 C6:C8" xr:uid="{A25D1E6E-D727-45E6-85EF-DE784B261FA8}"/>
  </dataValidations>
  <pageMargins left="0.75" right="0.75" top="1" bottom="1" header="0.5" footer="0.5"/>
  <pageSetup scale="88"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AAF68-7FDC-4A41-B8D4-387579BAC640}">
  <sheetPr published="0" codeName="Sheet4">
    <pageSetUpPr fitToPage="1"/>
  </sheetPr>
  <dimension ref="B1:I60"/>
  <sheetViews>
    <sheetView showGridLines="0" zoomScale="90" zoomScaleNormal="90" workbookViewId="0">
      <pane ySplit="8" topLeftCell="A12" activePane="bottomLeft" state="frozen"/>
      <selection activeCell="A23" sqref="A23"/>
      <selection pane="bottomLeft" activeCell="B3" sqref="B3"/>
    </sheetView>
  </sheetViews>
  <sheetFormatPr baseColWidth="10" defaultColWidth="10.6640625" defaultRowHeight="13" x14ac:dyDescent="0.15"/>
  <cols>
    <col min="1" max="1" width="2.5" style="1" customWidth="1"/>
    <col min="2" max="2" width="19.5" style="1" bestFit="1" customWidth="1"/>
    <col min="3" max="3" width="26.5" style="1" customWidth="1"/>
    <col min="4" max="5" width="12.1640625" style="1" customWidth="1"/>
    <col min="6" max="6" width="26.5" style="1" customWidth="1"/>
    <col min="7" max="16384" width="10.6640625" style="1"/>
  </cols>
  <sheetData>
    <row r="1" spans="2:9" s="7" customFormat="1" ht="12" x14ac:dyDescent="0.15"/>
    <row r="2" spans="2:9" s="7" customFormat="1" ht="28.25" customHeight="1" x14ac:dyDescent="0.15">
      <c r="B2" s="7" t="s">
        <v>116</v>
      </c>
    </row>
    <row r="3" spans="2:9" s="7" customFormat="1" ht="12" x14ac:dyDescent="0.15">
      <c r="B3" s="85" t="s">
        <v>117</v>
      </c>
      <c r="I3" s="16"/>
    </row>
    <row r="4" spans="2:9" s="7" customFormat="1" ht="20" customHeight="1" x14ac:dyDescent="0.15">
      <c r="B4" s="6" t="s">
        <v>44</v>
      </c>
      <c r="C4" s="15"/>
      <c r="D4" s="14"/>
      <c r="E4" s="14"/>
      <c r="F4" s="14"/>
      <c r="G4" s="14"/>
      <c r="H4" s="14"/>
    </row>
    <row r="5" spans="2:9" s="7" customFormat="1" ht="13" customHeight="1" thickBot="1" x14ac:dyDescent="0.2">
      <c r="B5" s="8"/>
      <c r="C5" s="8"/>
      <c r="D5" s="8"/>
      <c r="E5" s="8"/>
    </row>
    <row r="6" spans="2:9" s="7" customFormat="1" ht="12" x14ac:dyDescent="0.15">
      <c r="B6" s="62" t="s">
        <v>15</v>
      </c>
      <c r="C6" s="63"/>
      <c r="D6" s="8"/>
      <c r="E6" s="8"/>
      <c r="F6" s="8"/>
    </row>
    <row r="7" spans="2:9" s="7" customFormat="1" ht="13.25" customHeight="1" x14ac:dyDescent="0.15">
      <c r="B7" s="64" t="s">
        <v>14</v>
      </c>
      <c r="C7" s="65"/>
      <c r="D7" s="8"/>
      <c r="E7" s="8"/>
      <c r="F7" s="8"/>
    </row>
    <row r="8" spans="2:9" s="7" customFormat="1" ht="14" customHeight="1" thickBot="1" x14ac:dyDescent="0.2">
      <c r="B8" s="64" t="s">
        <v>89</v>
      </c>
      <c r="C8" s="65"/>
      <c r="D8" s="8"/>
      <c r="E8" s="8"/>
      <c r="F8" s="8"/>
    </row>
    <row r="9" spans="2:9" ht="13.25" customHeight="1" x14ac:dyDescent="0.15">
      <c r="B9" s="113" t="s">
        <v>11</v>
      </c>
      <c r="C9" s="114"/>
      <c r="D9" s="114"/>
      <c r="E9" s="114"/>
      <c r="F9" s="115"/>
    </row>
    <row r="10" spans="2:9" ht="13.25" customHeight="1" x14ac:dyDescent="0.15">
      <c r="B10" s="66" t="s">
        <v>43</v>
      </c>
      <c r="C10" s="22" t="s">
        <v>12</v>
      </c>
      <c r="D10" s="17" t="s">
        <v>3</v>
      </c>
      <c r="E10" s="17" t="s">
        <v>41</v>
      </c>
      <c r="F10" s="59" t="s">
        <v>40</v>
      </c>
    </row>
    <row r="11" spans="2:9" x14ac:dyDescent="0.15">
      <c r="B11" s="67"/>
      <c r="C11" s="13"/>
      <c r="D11" s="44"/>
      <c r="E11" s="44"/>
      <c r="F11" s="68"/>
    </row>
    <row r="12" spans="2:9" x14ac:dyDescent="0.15">
      <c r="B12" s="67"/>
      <c r="C12" s="13"/>
      <c r="D12" s="44"/>
      <c r="E12" s="44"/>
      <c r="F12" s="68"/>
    </row>
    <row r="13" spans="2:9" x14ac:dyDescent="0.15">
      <c r="B13" s="67"/>
      <c r="C13" s="13"/>
      <c r="D13" s="44"/>
      <c r="E13" s="44"/>
      <c r="F13" s="68"/>
    </row>
    <row r="14" spans="2:9" x14ac:dyDescent="0.15">
      <c r="B14" s="67"/>
      <c r="C14" s="13"/>
      <c r="D14" s="44"/>
      <c r="E14" s="44"/>
      <c r="F14" s="68"/>
    </row>
    <row r="15" spans="2:9" x14ac:dyDescent="0.15">
      <c r="B15" s="67"/>
      <c r="C15" s="13"/>
      <c r="D15" s="44"/>
      <c r="E15" s="44"/>
      <c r="F15" s="68"/>
    </row>
    <row r="16" spans="2:9" x14ac:dyDescent="0.15">
      <c r="B16" s="67"/>
      <c r="C16" s="13"/>
      <c r="D16" s="44"/>
      <c r="E16" s="44"/>
      <c r="F16" s="68"/>
    </row>
    <row r="17" spans="2:8" x14ac:dyDescent="0.15">
      <c r="B17" s="67"/>
      <c r="C17" s="13"/>
      <c r="D17" s="44"/>
      <c r="E17" s="44"/>
      <c r="F17" s="68"/>
    </row>
    <row r="18" spans="2:8" x14ac:dyDescent="0.15">
      <c r="B18" s="67"/>
      <c r="C18" s="13"/>
      <c r="D18" s="44"/>
      <c r="E18" s="44"/>
      <c r="F18" s="68"/>
    </row>
    <row r="19" spans="2:8" x14ac:dyDescent="0.15">
      <c r="B19" s="67"/>
      <c r="C19" s="13"/>
      <c r="D19" s="44"/>
      <c r="E19" s="44"/>
      <c r="F19" s="68"/>
    </row>
    <row r="20" spans="2:8" ht="14" thickBot="1" x14ac:dyDescent="0.2">
      <c r="B20" s="69"/>
      <c r="C20" s="70"/>
      <c r="D20" s="51"/>
      <c r="E20" s="51"/>
      <c r="F20" s="71"/>
    </row>
    <row r="21" spans="2:8" x14ac:dyDescent="0.15">
      <c r="B21" s="72" t="s">
        <v>93</v>
      </c>
      <c r="C21" s="73" t="s">
        <v>5</v>
      </c>
      <c r="D21" s="74" t="s">
        <v>112</v>
      </c>
      <c r="E21" s="74" t="s">
        <v>113</v>
      </c>
      <c r="F21" s="60" t="s">
        <v>40</v>
      </c>
    </row>
    <row r="22" spans="2:8" ht="14" thickBot="1" x14ac:dyDescent="0.2">
      <c r="B22" s="69"/>
      <c r="C22" s="70"/>
      <c r="D22" s="51"/>
      <c r="E22" s="51"/>
      <c r="F22" s="71"/>
    </row>
    <row r="23" spans="2:8" x14ac:dyDescent="0.15">
      <c r="B23" s="113" t="s">
        <v>90</v>
      </c>
      <c r="C23" s="114"/>
      <c r="D23" s="114"/>
      <c r="E23" s="114"/>
      <c r="F23" s="115"/>
    </row>
    <row r="24" spans="2:8" x14ac:dyDescent="0.15">
      <c r="B24" s="48" t="s">
        <v>94</v>
      </c>
      <c r="C24" s="13" t="s">
        <v>95</v>
      </c>
      <c r="D24" s="45" t="s">
        <v>100</v>
      </c>
      <c r="E24" s="159" t="s">
        <v>107</v>
      </c>
      <c r="F24" s="160"/>
    </row>
    <row r="25" spans="2:8" x14ac:dyDescent="0.15">
      <c r="B25" s="48" t="s">
        <v>96</v>
      </c>
      <c r="C25" s="13" t="s">
        <v>105</v>
      </c>
      <c r="D25" s="45" t="s">
        <v>101</v>
      </c>
      <c r="E25" s="159"/>
      <c r="F25" s="160"/>
    </row>
    <row r="26" spans="2:8" x14ac:dyDescent="0.15">
      <c r="B26" s="48" t="s">
        <v>97</v>
      </c>
      <c r="C26" s="13" t="s">
        <v>106</v>
      </c>
      <c r="D26" s="45" t="s">
        <v>104</v>
      </c>
      <c r="E26" s="159"/>
      <c r="F26" s="160"/>
    </row>
    <row r="27" spans="2:8" x14ac:dyDescent="0.15">
      <c r="B27" s="48" t="s">
        <v>102</v>
      </c>
      <c r="C27" s="13"/>
      <c r="D27" s="45" t="s">
        <v>103</v>
      </c>
      <c r="E27" s="159"/>
      <c r="F27" s="160"/>
    </row>
    <row r="28" spans="2:8" ht="14" thickBot="1" x14ac:dyDescent="0.2">
      <c r="B28" s="50" t="s">
        <v>98</v>
      </c>
      <c r="C28" s="70"/>
      <c r="D28" s="52" t="s">
        <v>99</v>
      </c>
      <c r="E28" s="157"/>
      <c r="F28" s="158"/>
    </row>
    <row r="29" spans="2:8" x14ac:dyDescent="0.15">
      <c r="B29" s="113" t="s">
        <v>108</v>
      </c>
      <c r="C29" s="114"/>
      <c r="D29" s="114"/>
      <c r="E29" s="114"/>
      <c r="F29" s="115"/>
    </row>
    <row r="30" spans="2:8" s="7" customFormat="1" x14ac:dyDescent="0.15">
      <c r="B30" s="61" t="s">
        <v>91</v>
      </c>
      <c r="C30" s="22" t="s">
        <v>57</v>
      </c>
      <c r="D30" s="151" t="s">
        <v>92</v>
      </c>
      <c r="E30" s="151"/>
      <c r="F30" s="59" t="s">
        <v>109</v>
      </c>
      <c r="H30" s="43"/>
    </row>
    <row r="31" spans="2:8" s="7" customFormat="1" ht="15" customHeight="1" x14ac:dyDescent="0.15">
      <c r="B31" s="152"/>
      <c r="C31" s="153"/>
      <c r="D31" s="153"/>
      <c r="E31" s="153"/>
      <c r="F31" s="154"/>
    </row>
    <row r="32" spans="2:8" s="7" customFormat="1" ht="12" x14ac:dyDescent="0.15">
      <c r="B32" s="152"/>
      <c r="C32" s="153"/>
      <c r="D32" s="153"/>
      <c r="E32" s="153"/>
      <c r="F32" s="154"/>
    </row>
    <row r="33" spans="2:6" s="7" customFormat="1" ht="28" customHeight="1" x14ac:dyDescent="0.15">
      <c r="B33" s="152"/>
      <c r="C33" s="153"/>
      <c r="D33" s="153"/>
      <c r="E33" s="153"/>
      <c r="F33" s="154"/>
    </row>
    <row r="34" spans="2:6" s="7" customFormat="1" ht="140" customHeight="1" thickBot="1" x14ac:dyDescent="0.2">
      <c r="B34" s="75"/>
      <c r="C34" s="76"/>
      <c r="D34" s="155"/>
      <c r="E34" s="156"/>
      <c r="F34" s="77"/>
    </row>
    <row r="35" spans="2:6" x14ac:dyDescent="0.15">
      <c r="B35" s="113" t="s">
        <v>39</v>
      </c>
      <c r="C35" s="114"/>
      <c r="D35" s="114"/>
      <c r="E35" s="114"/>
      <c r="F35" s="115"/>
    </row>
    <row r="36" spans="2:6" x14ac:dyDescent="0.15">
      <c r="B36" s="78"/>
      <c r="C36" s="139"/>
      <c r="D36" s="139"/>
      <c r="E36" s="139"/>
      <c r="F36" s="140"/>
    </row>
    <row r="37" spans="2:6" x14ac:dyDescent="0.15">
      <c r="B37" s="79"/>
      <c r="C37" s="137"/>
      <c r="D37" s="137"/>
      <c r="E37" s="137"/>
      <c r="F37" s="138"/>
    </row>
    <row r="38" spans="2:6" x14ac:dyDescent="0.15">
      <c r="B38" s="79"/>
      <c r="C38" s="141"/>
      <c r="D38" s="141"/>
      <c r="E38" s="141"/>
      <c r="F38" s="142"/>
    </row>
    <row r="39" spans="2:6" x14ac:dyDescent="0.15">
      <c r="B39" s="79"/>
      <c r="C39" s="141"/>
      <c r="D39" s="141"/>
      <c r="E39" s="141"/>
      <c r="F39" s="142"/>
    </row>
    <row r="40" spans="2:6" x14ac:dyDescent="0.15">
      <c r="B40" s="79"/>
      <c r="C40" s="141"/>
      <c r="D40" s="141"/>
      <c r="E40" s="141"/>
      <c r="F40" s="142"/>
    </row>
    <row r="41" spans="2:6" x14ac:dyDescent="0.15">
      <c r="B41" s="79"/>
      <c r="C41" s="141"/>
      <c r="D41" s="141"/>
      <c r="E41" s="141"/>
      <c r="F41" s="142"/>
    </row>
    <row r="42" spans="2:6" x14ac:dyDescent="0.15">
      <c r="B42" s="79"/>
      <c r="C42" s="141"/>
      <c r="D42" s="141"/>
      <c r="E42" s="141"/>
      <c r="F42" s="142"/>
    </row>
    <row r="43" spans="2:6" x14ac:dyDescent="0.15">
      <c r="B43" s="79"/>
      <c r="C43" s="141"/>
      <c r="D43" s="141"/>
      <c r="E43" s="141"/>
      <c r="F43" s="142"/>
    </row>
    <row r="44" spans="2:6" x14ac:dyDescent="0.15">
      <c r="B44" s="79"/>
      <c r="C44" s="141"/>
      <c r="D44" s="141"/>
      <c r="E44" s="141"/>
      <c r="F44" s="142"/>
    </row>
    <row r="45" spans="2:6" x14ac:dyDescent="0.15">
      <c r="B45" s="79"/>
      <c r="C45" s="141"/>
      <c r="D45" s="141"/>
      <c r="E45" s="141"/>
      <c r="F45" s="142"/>
    </row>
    <row r="46" spans="2:6" x14ac:dyDescent="0.15">
      <c r="B46" s="79"/>
      <c r="C46" s="141"/>
      <c r="D46" s="141"/>
      <c r="E46" s="141"/>
      <c r="F46" s="142"/>
    </row>
    <row r="47" spans="2:6" x14ac:dyDescent="0.15">
      <c r="B47" s="79"/>
      <c r="C47" s="141"/>
      <c r="D47" s="141"/>
      <c r="E47" s="141"/>
      <c r="F47" s="142"/>
    </row>
    <row r="48" spans="2:6" x14ac:dyDescent="0.15">
      <c r="B48" s="79"/>
      <c r="C48" s="141"/>
      <c r="D48" s="141"/>
      <c r="E48" s="141"/>
      <c r="F48" s="142"/>
    </row>
    <row r="49" spans="2:6" x14ac:dyDescent="0.15">
      <c r="B49" s="79"/>
      <c r="C49" s="141"/>
      <c r="D49" s="141"/>
      <c r="E49" s="141"/>
      <c r="F49" s="142"/>
    </row>
    <row r="50" spans="2:6" x14ac:dyDescent="0.15">
      <c r="B50" s="79"/>
      <c r="C50" s="141"/>
      <c r="D50" s="141"/>
      <c r="E50" s="141"/>
      <c r="F50" s="142"/>
    </row>
    <row r="51" spans="2:6" x14ac:dyDescent="0.15">
      <c r="B51" s="79"/>
      <c r="C51" s="141"/>
      <c r="D51" s="141"/>
      <c r="E51" s="141"/>
      <c r="F51" s="142"/>
    </row>
    <row r="52" spans="2:6" ht="14" thickBot="1" x14ac:dyDescent="0.2">
      <c r="B52" s="80"/>
      <c r="C52" s="143"/>
      <c r="D52" s="143"/>
      <c r="E52" s="143"/>
      <c r="F52" s="144"/>
    </row>
    <row r="53" spans="2:6" x14ac:dyDescent="0.15">
      <c r="B53" s="145" t="s">
        <v>62</v>
      </c>
      <c r="C53" s="146"/>
      <c r="D53" s="146"/>
      <c r="E53" s="146"/>
      <c r="F53" s="147"/>
    </row>
    <row r="54" spans="2:6" x14ac:dyDescent="0.15">
      <c r="B54" s="81" t="s">
        <v>63</v>
      </c>
      <c r="C54" s="139"/>
      <c r="D54" s="139"/>
      <c r="E54" s="139"/>
      <c r="F54" s="140"/>
    </row>
    <row r="55" spans="2:6" x14ac:dyDescent="0.15">
      <c r="B55" s="82" t="s">
        <v>64</v>
      </c>
      <c r="C55" s="141"/>
      <c r="D55" s="141"/>
      <c r="E55" s="141"/>
      <c r="F55" s="142"/>
    </row>
    <row r="56" spans="2:6" x14ac:dyDescent="0.15">
      <c r="B56" s="83" t="s">
        <v>54</v>
      </c>
      <c r="C56" s="141"/>
      <c r="D56" s="141"/>
      <c r="E56" s="141"/>
      <c r="F56" s="142"/>
    </row>
    <row r="57" spans="2:6" x14ac:dyDescent="0.15">
      <c r="B57" s="148" t="s">
        <v>59</v>
      </c>
      <c r="C57" s="149"/>
      <c r="D57" s="149"/>
      <c r="E57" s="149"/>
      <c r="F57" s="150"/>
    </row>
    <row r="58" spans="2:6" x14ac:dyDescent="0.15">
      <c r="B58" s="81" t="s">
        <v>60</v>
      </c>
      <c r="C58" s="139"/>
      <c r="D58" s="139"/>
      <c r="E58" s="139"/>
      <c r="F58" s="140"/>
    </row>
    <row r="59" spans="2:6" x14ac:dyDescent="0.15">
      <c r="B59" s="82" t="s">
        <v>61</v>
      </c>
      <c r="C59" s="141"/>
      <c r="D59" s="141"/>
      <c r="E59" s="141"/>
      <c r="F59" s="142"/>
    </row>
    <row r="60" spans="2:6" ht="14" thickBot="1" x14ac:dyDescent="0.2">
      <c r="B60" s="84" t="s">
        <v>54</v>
      </c>
      <c r="C60" s="143"/>
      <c r="D60" s="143"/>
      <c r="E60" s="143"/>
      <c r="F60" s="144"/>
    </row>
  </sheetData>
  <dataConsolidate link="1"/>
  <mergeCells count="40">
    <mergeCell ref="B9:F9"/>
    <mergeCell ref="B35:F35"/>
    <mergeCell ref="D30:E30"/>
    <mergeCell ref="B31:B33"/>
    <mergeCell ref="C31:C33"/>
    <mergeCell ref="D31:E33"/>
    <mergeCell ref="F31:F33"/>
    <mergeCell ref="D34:E34"/>
    <mergeCell ref="E28:F28"/>
    <mergeCell ref="B29:F29"/>
    <mergeCell ref="B23:F23"/>
    <mergeCell ref="E24:F24"/>
    <mergeCell ref="E25:F25"/>
    <mergeCell ref="E26:F26"/>
    <mergeCell ref="E27:F27"/>
    <mergeCell ref="C60:F60"/>
    <mergeCell ref="B53:F53"/>
    <mergeCell ref="C54:F54"/>
    <mergeCell ref="C55:F55"/>
    <mergeCell ref="C56:F56"/>
    <mergeCell ref="B57:F57"/>
    <mergeCell ref="C58:F58"/>
    <mergeCell ref="C59:F59"/>
    <mergeCell ref="C52:F52"/>
    <mergeCell ref="C47:F47"/>
    <mergeCell ref="C41:F41"/>
    <mergeCell ref="C48:F48"/>
    <mergeCell ref="C49:F49"/>
    <mergeCell ref="C50:F50"/>
    <mergeCell ref="C51:F51"/>
    <mergeCell ref="C42:F42"/>
    <mergeCell ref="C43:F43"/>
    <mergeCell ref="C44:F44"/>
    <mergeCell ref="C45:F45"/>
    <mergeCell ref="C46:F46"/>
    <mergeCell ref="C37:F37"/>
    <mergeCell ref="C36:F36"/>
    <mergeCell ref="C38:F38"/>
    <mergeCell ref="C39:F39"/>
    <mergeCell ref="C40:F40"/>
  </mergeCells>
  <dataValidations count="1">
    <dataValidation allowBlank="1" showInputMessage="1" showErrorMessage="1" prompt="Comes from &quot;NEW BREIF SHEET&quot;._x000a_" sqref="C6:C8 B5" xr:uid="{32EE284B-691D-4D80-87F4-DD19C07D924F}"/>
  </dataValidations>
  <pageMargins left="0.75" right="0.75" top="1" bottom="1" header="0.5" footer="0.5"/>
  <pageSetup scale="64"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AA0FD-5E4F-46A9-A152-8A44FF1D189D}">
  <sheetPr published="0" codeName="Sheet5">
    <pageSetUpPr fitToPage="1"/>
  </sheetPr>
  <dimension ref="B1:I41"/>
  <sheetViews>
    <sheetView showGridLines="0" workbookViewId="0">
      <pane ySplit="8" topLeftCell="A9" activePane="bottomLeft" state="frozen"/>
      <selection activeCell="A23" sqref="A23"/>
      <selection pane="bottomLeft" activeCell="B3" sqref="B3"/>
    </sheetView>
  </sheetViews>
  <sheetFormatPr baseColWidth="10" defaultColWidth="10.6640625" defaultRowHeight="13" x14ac:dyDescent="0.15"/>
  <cols>
    <col min="1" max="1" width="2.5" style="1" customWidth="1"/>
    <col min="2" max="2" width="17.1640625" style="1" customWidth="1"/>
    <col min="3" max="3" width="20.33203125" style="1" customWidth="1"/>
    <col min="4" max="5" width="10.1640625" style="1" customWidth="1"/>
    <col min="6" max="6" width="12" style="1" customWidth="1"/>
    <col min="7" max="7" width="11.33203125" style="1" customWidth="1"/>
    <col min="8" max="16384" width="10.6640625" style="1"/>
  </cols>
  <sheetData>
    <row r="1" spans="2:9" s="7" customFormat="1" ht="12" x14ac:dyDescent="0.15"/>
    <row r="2" spans="2:9" s="7" customFormat="1" ht="28.25" customHeight="1" x14ac:dyDescent="0.15">
      <c r="B2" s="7" t="s">
        <v>116</v>
      </c>
    </row>
    <row r="3" spans="2:9" s="7" customFormat="1" ht="15" customHeight="1" x14ac:dyDescent="0.15">
      <c r="B3" s="85" t="s">
        <v>117</v>
      </c>
      <c r="C3" s="141"/>
      <c r="D3" s="141"/>
      <c r="E3" s="126"/>
      <c r="F3" s="126"/>
      <c r="G3" s="126"/>
      <c r="I3" s="16"/>
    </row>
    <row r="4" spans="2:9" s="7" customFormat="1" ht="20" customHeight="1" x14ac:dyDescent="0.15">
      <c r="B4" s="6" t="s">
        <v>53</v>
      </c>
      <c r="C4" s="15"/>
      <c r="D4" s="14"/>
      <c r="E4" s="14"/>
      <c r="F4" s="14"/>
      <c r="G4" s="14"/>
      <c r="H4" s="14"/>
    </row>
    <row r="5" spans="2:9" s="7" customFormat="1" ht="13" customHeight="1" thickBot="1" x14ac:dyDescent="0.2">
      <c r="B5" s="8"/>
      <c r="C5" s="8"/>
      <c r="D5" s="8"/>
      <c r="E5" s="8"/>
      <c r="F5" s="8"/>
      <c r="G5" s="8"/>
    </row>
    <row r="6" spans="2:9" s="7" customFormat="1" ht="12" x14ac:dyDescent="0.15">
      <c r="B6" s="62" t="s">
        <v>15</v>
      </c>
      <c r="C6" s="63"/>
      <c r="D6" s="8"/>
      <c r="E6" s="8"/>
      <c r="F6" s="8"/>
    </row>
    <row r="7" spans="2:9" s="7" customFormat="1" ht="13.25" customHeight="1" x14ac:dyDescent="0.15">
      <c r="B7" s="64" t="s">
        <v>14</v>
      </c>
      <c r="C7" s="65"/>
      <c r="D7" s="8"/>
      <c r="E7" s="8"/>
      <c r="F7" s="8"/>
    </row>
    <row r="8" spans="2:9" s="7" customFormat="1" ht="14" customHeight="1" thickBot="1" x14ac:dyDescent="0.2">
      <c r="B8" s="64" t="s">
        <v>89</v>
      </c>
      <c r="C8" s="65"/>
      <c r="D8" s="8"/>
      <c r="E8" s="8"/>
      <c r="F8" s="8"/>
    </row>
    <row r="9" spans="2:9" ht="13.25" customHeight="1" x14ac:dyDescent="0.15">
      <c r="B9" s="113" t="s">
        <v>52</v>
      </c>
      <c r="C9" s="114"/>
      <c r="D9" s="114"/>
      <c r="E9" s="114"/>
      <c r="F9" s="114"/>
      <c r="G9" s="115"/>
    </row>
    <row r="10" spans="2:9" ht="15" customHeight="1" x14ac:dyDescent="0.15">
      <c r="B10" s="173" t="s">
        <v>51</v>
      </c>
      <c r="C10" s="174"/>
      <c r="D10" s="45" t="s">
        <v>50</v>
      </c>
      <c r="E10" s="22" t="s">
        <v>47</v>
      </c>
      <c r="F10" s="22" t="s">
        <v>48</v>
      </c>
      <c r="G10" s="59" t="s">
        <v>49</v>
      </c>
    </row>
    <row r="11" spans="2:9" x14ac:dyDescent="0.15">
      <c r="B11" s="171"/>
      <c r="C11" s="172"/>
      <c r="D11" s="44"/>
      <c r="E11" s="44"/>
      <c r="F11" s="44"/>
      <c r="G11" s="49"/>
    </row>
    <row r="12" spans="2:9" x14ac:dyDescent="0.15">
      <c r="B12" s="171"/>
      <c r="C12" s="172"/>
      <c r="D12" s="44"/>
      <c r="E12" s="44"/>
      <c r="F12" s="44"/>
      <c r="G12" s="49"/>
    </row>
    <row r="13" spans="2:9" x14ac:dyDescent="0.15">
      <c r="B13" s="171"/>
      <c r="C13" s="172"/>
      <c r="D13" s="44"/>
      <c r="E13" s="44"/>
      <c r="F13" s="44"/>
      <c r="G13" s="49"/>
    </row>
    <row r="14" spans="2:9" x14ac:dyDescent="0.15">
      <c r="B14" s="171"/>
      <c r="C14" s="172"/>
      <c r="D14" s="44"/>
      <c r="E14" s="44"/>
      <c r="F14" s="44"/>
      <c r="G14" s="49"/>
    </row>
    <row r="15" spans="2:9" x14ac:dyDescent="0.15">
      <c r="B15" s="171"/>
      <c r="C15" s="172"/>
      <c r="D15" s="44"/>
      <c r="E15" s="44"/>
      <c r="F15" s="44"/>
      <c r="G15" s="49"/>
    </row>
    <row r="16" spans="2:9" x14ac:dyDescent="0.15">
      <c r="B16" s="171"/>
      <c r="C16" s="172"/>
      <c r="D16" s="44"/>
      <c r="E16" s="44"/>
      <c r="F16" s="44"/>
      <c r="G16" s="49"/>
    </row>
    <row r="17" spans="2:7" x14ac:dyDescent="0.15">
      <c r="B17" s="171"/>
      <c r="C17" s="172"/>
      <c r="D17" s="44"/>
      <c r="E17" s="44"/>
      <c r="F17" s="44"/>
      <c r="G17" s="49"/>
    </row>
    <row r="18" spans="2:7" x14ac:dyDescent="0.15">
      <c r="B18" s="171"/>
      <c r="C18" s="172"/>
      <c r="D18" s="44"/>
      <c r="E18" s="44"/>
      <c r="F18" s="44"/>
      <c r="G18" s="49"/>
    </row>
    <row r="19" spans="2:7" x14ac:dyDescent="0.15">
      <c r="B19" s="171"/>
      <c r="C19" s="172"/>
      <c r="D19" s="44"/>
      <c r="E19" s="44"/>
      <c r="F19" s="44"/>
      <c r="G19" s="49"/>
    </row>
    <row r="20" spans="2:7" x14ac:dyDescent="0.15">
      <c r="B20" s="171"/>
      <c r="C20" s="172"/>
      <c r="D20" s="44"/>
      <c r="E20" s="44"/>
      <c r="F20" s="44"/>
      <c r="G20" s="49"/>
    </row>
    <row r="21" spans="2:7" x14ac:dyDescent="0.15">
      <c r="B21" s="171"/>
      <c r="C21" s="172"/>
      <c r="D21" s="44"/>
      <c r="E21" s="44"/>
      <c r="F21" s="44"/>
      <c r="G21" s="49"/>
    </row>
    <row r="22" spans="2:7" x14ac:dyDescent="0.15">
      <c r="B22" s="171"/>
      <c r="C22" s="172"/>
      <c r="D22" s="44"/>
      <c r="E22" s="44"/>
      <c r="F22" s="44"/>
      <c r="G22" s="49"/>
    </row>
    <row r="23" spans="2:7" x14ac:dyDescent="0.15">
      <c r="B23" s="171"/>
      <c r="C23" s="172"/>
      <c r="D23" s="44"/>
      <c r="E23" s="44"/>
      <c r="F23" s="44"/>
      <c r="G23" s="49"/>
    </row>
    <row r="24" spans="2:7" x14ac:dyDescent="0.15">
      <c r="B24" s="171"/>
      <c r="C24" s="172"/>
      <c r="D24" s="44"/>
      <c r="E24" s="44"/>
      <c r="F24" s="44"/>
      <c r="G24" s="49"/>
    </row>
    <row r="25" spans="2:7" x14ac:dyDescent="0.15">
      <c r="B25" s="171"/>
      <c r="C25" s="172"/>
      <c r="D25" s="44"/>
      <c r="E25" s="44"/>
      <c r="F25" s="44"/>
      <c r="G25" s="49"/>
    </row>
    <row r="26" spans="2:7" x14ac:dyDescent="0.15">
      <c r="B26" s="171"/>
      <c r="C26" s="172"/>
      <c r="D26" s="44"/>
      <c r="E26" s="44"/>
      <c r="F26" s="44"/>
      <c r="G26" s="49"/>
    </row>
    <row r="27" spans="2:7" x14ac:dyDescent="0.15">
      <c r="B27" s="171"/>
      <c r="C27" s="172"/>
      <c r="D27" s="44"/>
      <c r="E27" s="44"/>
      <c r="F27" s="44"/>
      <c r="G27" s="49"/>
    </row>
    <row r="28" spans="2:7" x14ac:dyDescent="0.15">
      <c r="B28" s="171"/>
      <c r="C28" s="172"/>
      <c r="D28" s="44"/>
      <c r="E28" s="44"/>
      <c r="F28" s="44"/>
      <c r="G28" s="49"/>
    </row>
    <row r="29" spans="2:7" x14ac:dyDescent="0.15">
      <c r="B29" s="173" t="s">
        <v>58</v>
      </c>
      <c r="C29" s="174"/>
      <c r="D29" s="44"/>
      <c r="E29" s="44"/>
      <c r="F29" s="44"/>
      <c r="G29" s="49"/>
    </row>
    <row r="30" spans="2:7" ht="14" thickBot="1" x14ac:dyDescent="0.2">
      <c r="B30" s="167" t="s">
        <v>65</v>
      </c>
      <c r="C30" s="168"/>
      <c r="D30" s="51"/>
      <c r="E30" s="51"/>
      <c r="F30" s="51"/>
      <c r="G30" s="53"/>
    </row>
    <row r="31" spans="2:7" ht="14" customHeight="1" x14ac:dyDescent="0.15">
      <c r="B31" s="131" t="s">
        <v>46</v>
      </c>
      <c r="C31" s="132"/>
      <c r="D31" s="132"/>
      <c r="E31" s="132"/>
      <c r="F31" s="132"/>
      <c r="G31" s="133"/>
    </row>
    <row r="32" spans="2:7" ht="14" customHeight="1" x14ac:dyDescent="0.15">
      <c r="B32" s="169"/>
      <c r="C32" s="170"/>
      <c r="D32" s="44"/>
      <c r="E32" s="13"/>
      <c r="F32" s="13"/>
      <c r="G32" s="68"/>
    </row>
    <row r="33" spans="2:7" x14ac:dyDescent="0.15">
      <c r="B33" s="169"/>
      <c r="C33" s="170"/>
      <c r="D33" s="44"/>
      <c r="E33" s="13"/>
      <c r="F33" s="13"/>
      <c r="G33" s="68"/>
    </row>
    <row r="34" spans="2:7" x14ac:dyDescent="0.15">
      <c r="B34" s="164" t="s">
        <v>45</v>
      </c>
      <c r="C34" s="165"/>
      <c r="D34" s="165"/>
      <c r="E34" s="165"/>
      <c r="F34" s="165"/>
      <c r="G34" s="166"/>
    </row>
    <row r="35" spans="2:7" x14ac:dyDescent="0.15">
      <c r="B35" s="161"/>
      <c r="C35" s="162"/>
      <c r="D35" s="162"/>
      <c r="E35" s="162"/>
      <c r="F35" s="162"/>
      <c r="G35" s="163"/>
    </row>
    <row r="36" spans="2:7" x14ac:dyDescent="0.15">
      <c r="B36" s="125"/>
      <c r="C36" s="126"/>
      <c r="D36" s="126"/>
      <c r="E36" s="126"/>
      <c r="F36" s="126"/>
      <c r="G36" s="127"/>
    </row>
    <row r="37" spans="2:7" x14ac:dyDescent="0.15">
      <c r="B37" s="125"/>
      <c r="C37" s="126"/>
      <c r="D37" s="126"/>
      <c r="E37" s="126"/>
      <c r="F37" s="126"/>
      <c r="G37" s="127"/>
    </row>
    <row r="38" spans="2:7" x14ac:dyDescent="0.15">
      <c r="B38" s="125"/>
      <c r="C38" s="126"/>
      <c r="D38" s="126"/>
      <c r="E38" s="126"/>
      <c r="F38" s="126"/>
      <c r="G38" s="127"/>
    </row>
    <row r="39" spans="2:7" x14ac:dyDescent="0.15">
      <c r="B39" s="125"/>
      <c r="C39" s="126"/>
      <c r="D39" s="126"/>
      <c r="E39" s="126"/>
      <c r="F39" s="126"/>
      <c r="G39" s="127"/>
    </row>
    <row r="40" spans="2:7" x14ac:dyDescent="0.15">
      <c r="B40" s="125"/>
      <c r="C40" s="126"/>
      <c r="D40" s="126"/>
      <c r="E40" s="126"/>
      <c r="F40" s="126"/>
      <c r="G40" s="127"/>
    </row>
    <row r="41" spans="2:7" ht="14" thickBot="1" x14ac:dyDescent="0.2">
      <c r="B41" s="128"/>
      <c r="C41" s="129"/>
      <c r="D41" s="129"/>
      <c r="E41" s="129"/>
      <c r="F41" s="129"/>
      <c r="G41" s="130"/>
    </row>
  </sheetData>
  <mergeCells count="35">
    <mergeCell ref="E3:G3"/>
    <mergeCell ref="C3:D3"/>
    <mergeCell ref="B33:C33"/>
    <mergeCell ref="B9:G9"/>
    <mergeCell ref="B10:C10"/>
    <mergeCell ref="B15:C15"/>
    <mergeCell ref="B16:C16"/>
    <mergeCell ref="B13:C13"/>
    <mergeCell ref="B14:C14"/>
    <mergeCell ref="B11:C11"/>
    <mergeCell ref="B12:C12"/>
    <mergeCell ref="B21:C21"/>
    <mergeCell ref="B22:C22"/>
    <mergeCell ref="B19:C19"/>
    <mergeCell ref="B20:C20"/>
    <mergeCell ref="B17:C17"/>
    <mergeCell ref="B18:C18"/>
    <mergeCell ref="B27:C27"/>
    <mergeCell ref="B28:C28"/>
    <mergeCell ref="B29:C29"/>
    <mergeCell ref="B23:C23"/>
    <mergeCell ref="B24:C24"/>
    <mergeCell ref="B25:C25"/>
    <mergeCell ref="B26:C26"/>
    <mergeCell ref="B34:G34"/>
    <mergeCell ref="B30:C30"/>
    <mergeCell ref="B31:G31"/>
    <mergeCell ref="B32:C32"/>
    <mergeCell ref="B38:G38"/>
    <mergeCell ref="B39:G39"/>
    <mergeCell ref="B40:G40"/>
    <mergeCell ref="B41:G41"/>
    <mergeCell ref="B35:G35"/>
    <mergeCell ref="B36:G36"/>
    <mergeCell ref="B37:G37"/>
  </mergeCells>
  <dataValidations count="1">
    <dataValidation allowBlank="1" showInputMessage="1" showErrorMessage="1" prompt="Comes from &quot;NEW BREIF SHEET&quot;._x000a_" sqref="C6:C8 B5" xr:uid="{6F0A887A-9A56-4E03-884C-6FEE24EE632A}"/>
  </dataValidations>
  <pageMargins left="0.75" right="0.75" top="1" bottom="1" header="0.5" footer="0.5"/>
  <pageSetup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36267-8F06-43DB-8E4E-129ED6C3CF68}">
  <sheetPr published="0" codeName="Sheet12">
    <pageSetUpPr fitToPage="1"/>
  </sheetPr>
  <dimension ref="B1:J50"/>
  <sheetViews>
    <sheetView showGridLines="0" workbookViewId="0">
      <pane ySplit="7" topLeftCell="A8" activePane="bottomLeft" state="frozen"/>
      <selection activeCell="A23" sqref="A23"/>
      <selection pane="bottomLeft" activeCell="B9" sqref="B9"/>
    </sheetView>
  </sheetViews>
  <sheetFormatPr baseColWidth="10" defaultColWidth="10.6640625" defaultRowHeight="12" x14ac:dyDescent="0.15"/>
  <cols>
    <col min="1" max="1" width="2.5" style="24" customWidth="1"/>
    <col min="2" max="2" width="23.83203125" style="24" customWidth="1"/>
    <col min="3" max="3" width="36" style="24" customWidth="1"/>
    <col min="4" max="4" width="14.5" style="24" customWidth="1"/>
    <col min="5" max="6" width="11.1640625" style="24" customWidth="1"/>
    <col min="7" max="7" width="10.6640625" style="24"/>
    <col min="8" max="8" width="8" style="24" customWidth="1"/>
    <col min="9" max="16384" width="10.6640625" style="24"/>
  </cols>
  <sheetData>
    <row r="1" spans="2:10" s="7" customFormat="1" x14ac:dyDescent="0.15"/>
    <row r="2" spans="2:10" s="7" customFormat="1" ht="28.25" customHeight="1" x14ac:dyDescent="0.15"/>
    <row r="3" spans="2:10" s="7" customFormat="1" ht="13" x14ac:dyDescent="0.15">
      <c r="B3" s="7" t="s">
        <v>18</v>
      </c>
      <c r="C3" s="7" t="s">
        <v>17</v>
      </c>
      <c r="F3" s="16"/>
    </row>
    <row r="4" spans="2:10" s="7" customFormat="1" ht="20" customHeight="1" x14ac:dyDescent="0.15">
      <c r="B4" s="6" t="s">
        <v>67</v>
      </c>
      <c r="C4" s="15" t="e">
        <f>"Job # " &amp; JobNumber</f>
        <v>#REF!</v>
      </c>
      <c r="D4" s="14"/>
      <c r="E4" s="14"/>
      <c r="F4" s="14"/>
      <c r="G4" s="14"/>
      <c r="H4" s="14"/>
    </row>
    <row r="5" spans="2:10" s="7" customFormat="1" ht="13" customHeight="1" x14ac:dyDescent="0.15">
      <c r="B5" s="8" t="e">
        <f>#REF!</f>
        <v>#REF!</v>
      </c>
      <c r="C5" s="8"/>
      <c r="D5" s="8"/>
      <c r="E5" s="8"/>
      <c r="F5" s="8"/>
    </row>
    <row r="6" spans="2:10" s="7" customFormat="1" ht="14" customHeight="1" x14ac:dyDescent="0.15">
      <c r="B6" s="12" t="s">
        <v>15</v>
      </c>
      <c r="C6" s="21" t="e" cm="1">
        <f t="array" ref="C6">#REF!</f>
        <v>#REF!</v>
      </c>
      <c r="D6" s="8"/>
      <c r="E6" s="8"/>
      <c r="F6" s="8"/>
    </row>
    <row r="7" spans="2:10" s="7" customFormat="1" ht="13.25" customHeight="1" x14ac:dyDescent="0.15">
      <c r="B7" s="20" t="s">
        <v>14</v>
      </c>
      <c r="C7" s="19" t="e" cm="1">
        <f t="array" ref="C7">#REF!</f>
        <v>#REF!</v>
      </c>
      <c r="D7" s="8"/>
      <c r="E7" s="8"/>
      <c r="F7" s="8"/>
    </row>
    <row r="8" spans="2:10" x14ac:dyDescent="0.15">
      <c r="B8" s="175" t="str">
        <f>VALIDATION!I5</f>
        <v/>
      </c>
      <c r="C8" s="176"/>
      <c r="D8" s="176"/>
      <c r="E8" s="176"/>
      <c r="F8" s="177"/>
      <c r="G8" s="7"/>
      <c r="H8" s="7"/>
      <c r="I8" s="7"/>
      <c r="J8" s="7"/>
    </row>
    <row r="9" spans="2:10" ht="15" customHeight="1" x14ac:dyDescent="0.15">
      <c r="B9" s="30">
        <f>IFERROR(INDEX(VALIDATION!$C$5:$C$18,MATCH($B$8&amp;1,VALIDATION!$F$5:$F$18,0)),"")</f>
        <v>0</v>
      </c>
      <c r="C9" s="29" t="s">
        <v>56</v>
      </c>
      <c r="D9" s="29" t="s">
        <v>40</v>
      </c>
      <c r="E9" s="29" t="s">
        <v>42</v>
      </c>
      <c r="F9" s="29" t="s">
        <v>41</v>
      </c>
      <c r="G9" s="7"/>
      <c r="H9" s="7"/>
      <c r="I9" s="7"/>
      <c r="J9" s="7"/>
    </row>
    <row r="10" spans="2:10" ht="14" customHeight="1" x14ac:dyDescent="0.15">
      <c r="B10" s="27" t="s">
        <v>50</v>
      </c>
      <c r="C10" s="26"/>
      <c r="D10" s="26"/>
      <c r="E10" s="26"/>
      <c r="F10" s="26"/>
      <c r="G10" s="7"/>
      <c r="H10" s="7"/>
      <c r="I10" s="7"/>
      <c r="J10" s="7"/>
    </row>
    <row r="11" spans="2:10" ht="15" customHeight="1" x14ac:dyDescent="0.15">
      <c r="B11" s="27" t="s">
        <v>49</v>
      </c>
      <c r="C11" s="26"/>
      <c r="D11" s="26"/>
      <c r="E11" s="26"/>
      <c r="F11" s="26"/>
      <c r="G11" s="7"/>
      <c r="H11" s="7"/>
      <c r="I11" s="7"/>
      <c r="J11" s="7"/>
    </row>
    <row r="12" spans="2:10" ht="15" customHeight="1" x14ac:dyDescent="0.15">
      <c r="B12" s="27" t="s">
        <v>48</v>
      </c>
      <c r="C12" s="26"/>
      <c r="D12" s="26"/>
      <c r="E12" s="26"/>
      <c r="F12" s="26"/>
      <c r="H12" s="7"/>
      <c r="I12" s="7"/>
      <c r="J12" s="7"/>
    </row>
    <row r="13" spans="2:10" ht="13" x14ac:dyDescent="0.15">
      <c r="B13" s="27" t="s">
        <v>47</v>
      </c>
      <c r="C13" s="26"/>
      <c r="D13" s="26"/>
      <c r="E13" s="26"/>
      <c r="F13" s="26"/>
      <c r="H13" s="7"/>
      <c r="I13" s="7"/>
      <c r="J13" s="7"/>
    </row>
    <row r="14" spans="2:10" ht="15" customHeight="1" x14ac:dyDescent="0.15">
      <c r="B14" s="30">
        <f>IFERROR(INDEX(VALIDATION!$C$5:$C$18,MATCH($B$8&amp;2,VALIDATION!$F$5:$F$18,0)),"")</f>
        <v>0</v>
      </c>
      <c r="C14" s="29" t="s">
        <v>56</v>
      </c>
      <c r="D14" s="29" t="s">
        <v>40</v>
      </c>
      <c r="E14" s="29" t="s">
        <v>42</v>
      </c>
      <c r="F14" s="29" t="s">
        <v>41</v>
      </c>
    </row>
    <row r="15" spans="2:10" ht="14" customHeight="1" x14ac:dyDescent="0.15">
      <c r="B15" s="27" t="s">
        <v>50</v>
      </c>
      <c r="C15" s="26"/>
      <c r="D15" s="26"/>
      <c r="E15" s="26"/>
      <c r="F15" s="26"/>
    </row>
    <row r="16" spans="2:10" ht="15" customHeight="1" x14ac:dyDescent="0.15">
      <c r="B16" s="27" t="s">
        <v>49</v>
      </c>
      <c r="C16" s="26"/>
      <c r="D16" s="26"/>
      <c r="E16" s="26"/>
      <c r="F16" s="26"/>
    </row>
    <row r="17" spans="2:6" ht="15" customHeight="1" x14ac:dyDescent="0.15">
      <c r="B17" s="27" t="s">
        <v>48</v>
      </c>
      <c r="C17" s="26"/>
      <c r="D17" s="26"/>
      <c r="E17" s="26"/>
      <c r="F17" s="26"/>
    </row>
    <row r="18" spans="2:6" ht="13" x14ac:dyDescent="0.15">
      <c r="B18" s="27" t="s">
        <v>47</v>
      </c>
      <c r="C18" s="26"/>
      <c r="D18" s="26"/>
      <c r="E18" s="26"/>
      <c r="F18" s="26"/>
    </row>
    <row r="19" spans="2:6" ht="15" customHeight="1" x14ac:dyDescent="0.15">
      <c r="B19" s="30">
        <f>IFERROR(INDEX(VALIDATION!$C$5:$C$18,MATCH($B$8&amp;3,VALIDATION!$F$5:$F$18,0)),"")</f>
        <v>0</v>
      </c>
      <c r="C19" s="29" t="s">
        <v>56</v>
      </c>
      <c r="D19" s="29" t="s">
        <v>40</v>
      </c>
      <c r="E19" s="29" t="s">
        <v>42</v>
      </c>
      <c r="F19" s="29" t="s">
        <v>41</v>
      </c>
    </row>
    <row r="20" spans="2:6" ht="14" customHeight="1" x14ac:dyDescent="0.15">
      <c r="B20" s="27" t="s">
        <v>50</v>
      </c>
      <c r="C20" s="26"/>
      <c r="D20" s="26"/>
      <c r="E20" s="26"/>
      <c r="F20" s="26"/>
    </row>
    <row r="21" spans="2:6" ht="15" customHeight="1" x14ac:dyDescent="0.15">
      <c r="B21" s="27" t="s">
        <v>49</v>
      </c>
      <c r="C21" s="26"/>
      <c r="D21" s="26"/>
      <c r="E21" s="26"/>
      <c r="F21" s="26"/>
    </row>
    <row r="22" spans="2:6" ht="15" customHeight="1" x14ac:dyDescent="0.15">
      <c r="B22" s="27" t="s">
        <v>48</v>
      </c>
      <c r="C22" s="26"/>
      <c r="D22" s="26"/>
      <c r="E22" s="26"/>
      <c r="F22" s="26"/>
    </row>
    <row r="23" spans="2:6" ht="13" x14ac:dyDescent="0.15">
      <c r="B23" s="27" t="s">
        <v>47</v>
      </c>
      <c r="C23" s="26"/>
      <c r="D23" s="26"/>
      <c r="E23" s="26"/>
      <c r="F23" s="26"/>
    </row>
    <row r="24" spans="2:6" ht="15" customHeight="1" x14ac:dyDescent="0.15">
      <c r="B24" s="30">
        <f>IFERROR(INDEX(VALIDATION!$C$5:$C$18,MATCH($B$8&amp;4,VALIDATION!$F$5:$F$18,0)),"")</f>
        <v>0</v>
      </c>
      <c r="C24" s="29" t="s">
        <v>56</v>
      </c>
      <c r="D24" s="29" t="s">
        <v>40</v>
      </c>
      <c r="E24" s="29" t="s">
        <v>42</v>
      </c>
      <c r="F24" s="29" t="s">
        <v>41</v>
      </c>
    </row>
    <row r="25" spans="2:6" ht="14" customHeight="1" x14ac:dyDescent="0.15">
      <c r="B25" s="27" t="s">
        <v>50</v>
      </c>
      <c r="C25" s="26"/>
      <c r="D25" s="26"/>
      <c r="E25" s="26"/>
      <c r="F25" s="26"/>
    </row>
    <row r="26" spans="2:6" ht="15" customHeight="1" x14ac:dyDescent="0.15">
      <c r="B26" s="27" t="s">
        <v>49</v>
      </c>
      <c r="C26" s="26"/>
      <c r="D26" s="26"/>
      <c r="E26" s="26"/>
      <c r="F26" s="26"/>
    </row>
    <row r="27" spans="2:6" ht="15" customHeight="1" x14ac:dyDescent="0.15">
      <c r="B27" s="27" t="s">
        <v>48</v>
      </c>
      <c r="C27" s="26"/>
      <c r="D27" s="26"/>
      <c r="E27" s="26"/>
      <c r="F27" s="26"/>
    </row>
    <row r="28" spans="2:6" ht="13" x14ac:dyDescent="0.15">
      <c r="B28" s="27" t="s">
        <v>47</v>
      </c>
      <c r="C28" s="26"/>
      <c r="D28" s="26"/>
      <c r="E28" s="26"/>
      <c r="F28" s="26"/>
    </row>
    <row r="30" spans="2:6" x14ac:dyDescent="0.15">
      <c r="B30" s="175" t="str">
        <f>VALIDATION!I6</f>
        <v/>
      </c>
      <c r="C30" s="176"/>
      <c r="D30" s="176"/>
      <c r="E30" s="176"/>
      <c r="F30" s="177"/>
    </row>
    <row r="31" spans="2:6" ht="13" x14ac:dyDescent="0.15">
      <c r="B31" s="30">
        <f>IFERROR(INDEX(VALIDATION!$C$5:$C$18,MATCH($B$30&amp;1,VALIDATION!$F$5:$F$18,0)),"")</f>
        <v>0</v>
      </c>
      <c r="C31" s="29" t="s">
        <v>56</v>
      </c>
      <c r="D31" s="29" t="s">
        <v>40</v>
      </c>
      <c r="E31" s="28" t="s">
        <v>42</v>
      </c>
      <c r="F31" s="28" t="s">
        <v>41</v>
      </c>
    </row>
    <row r="32" spans="2:6" ht="14" customHeight="1" x14ac:dyDescent="0.15">
      <c r="B32" s="27" t="s">
        <v>50</v>
      </c>
      <c r="C32" s="26"/>
      <c r="D32" s="26"/>
      <c r="E32" s="25"/>
      <c r="F32" s="25"/>
    </row>
    <row r="33" spans="2:6" ht="14" customHeight="1" x14ac:dyDescent="0.15">
      <c r="B33" s="27" t="s">
        <v>49</v>
      </c>
      <c r="C33" s="26"/>
      <c r="D33" s="26"/>
      <c r="E33" s="25"/>
      <c r="F33" s="25"/>
    </row>
    <row r="34" spans="2:6" ht="14" customHeight="1" x14ac:dyDescent="0.15">
      <c r="B34" s="27" t="s">
        <v>48</v>
      </c>
      <c r="C34" s="26"/>
      <c r="D34" s="26"/>
      <c r="E34" s="25"/>
      <c r="F34" s="25"/>
    </row>
    <row r="35" spans="2:6" ht="14" customHeight="1" x14ac:dyDescent="0.15">
      <c r="B35" s="27" t="s">
        <v>47</v>
      </c>
      <c r="C35" s="26"/>
      <c r="D35" s="26"/>
      <c r="E35" s="25"/>
      <c r="F35" s="25"/>
    </row>
    <row r="36" spans="2:6" ht="13" x14ac:dyDescent="0.15">
      <c r="B36" s="30">
        <f>IFERROR(INDEX(VALIDATION!$C$5:$C$18,MATCH($B$30&amp;2,VALIDATION!$F$5:$F$18,0)),"")</f>
        <v>0</v>
      </c>
      <c r="C36" s="29" t="s">
        <v>56</v>
      </c>
      <c r="D36" s="29" t="s">
        <v>40</v>
      </c>
      <c r="E36" s="28" t="s">
        <v>42</v>
      </c>
      <c r="F36" s="28" t="s">
        <v>41</v>
      </c>
    </row>
    <row r="37" spans="2:6" ht="14" customHeight="1" x14ac:dyDescent="0.15">
      <c r="B37" s="27" t="s">
        <v>50</v>
      </c>
      <c r="C37" s="26"/>
      <c r="D37" s="26"/>
      <c r="E37" s="25"/>
      <c r="F37" s="25"/>
    </row>
    <row r="38" spans="2:6" ht="14" customHeight="1" x14ac:dyDescent="0.15">
      <c r="B38" s="27" t="s">
        <v>49</v>
      </c>
      <c r="C38" s="26"/>
      <c r="D38" s="26"/>
      <c r="E38" s="25"/>
      <c r="F38" s="25"/>
    </row>
    <row r="39" spans="2:6" ht="14" customHeight="1" x14ac:dyDescent="0.15">
      <c r="B39" s="27" t="s">
        <v>48</v>
      </c>
      <c r="C39" s="26"/>
      <c r="D39" s="26"/>
      <c r="E39" s="25"/>
      <c r="F39" s="25"/>
    </row>
    <row r="40" spans="2:6" ht="14" customHeight="1" x14ac:dyDescent="0.15">
      <c r="B40" s="27" t="s">
        <v>47</v>
      </c>
      <c r="C40" s="26"/>
      <c r="D40" s="26"/>
      <c r="E40" s="25"/>
      <c r="F40" s="25"/>
    </row>
    <row r="41" spans="2:6" ht="13" x14ac:dyDescent="0.15">
      <c r="B41" s="30">
        <f>IFERROR(INDEX(VALIDATION!$C$5:$C$18,MATCH($B$30&amp;3,VALIDATION!$F$5:$F$18,0)),"")</f>
        <v>0</v>
      </c>
      <c r="C41" s="29" t="s">
        <v>56</v>
      </c>
      <c r="D41" s="29" t="s">
        <v>40</v>
      </c>
      <c r="E41" s="28" t="s">
        <v>42</v>
      </c>
      <c r="F41" s="28" t="s">
        <v>41</v>
      </c>
    </row>
    <row r="42" spans="2:6" ht="14" customHeight="1" x14ac:dyDescent="0.15">
      <c r="B42" s="27" t="s">
        <v>50</v>
      </c>
      <c r="C42" s="26"/>
      <c r="D42" s="26"/>
      <c r="E42" s="25"/>
      <c r="F42" s="25"/>
    </row>
    <row r="43" spans="2:6" ht="14" customHeight="1" x14ac:dyDescent="0.15">
      <c r="B43" s="27" t="s">
        <v>49</v>
      </c>
      <c r="C43" s="26"/>
      <c r="D43" s="26"/>
      <c r="E43" s="25"/>
      <c r="F43" s="25"/>
    </row>
    <row r="44" spans="2:6" ht="14" customHeight="1" x14ac:dyDescent="0.15">
      <c r="B44" s="27" t="s">
        <v>48</v>
      </c>
      <c r="C44" s="26"/>
      <c r="D44" s="26"/>
      <c r="E44" s="25"/>
      <c r="F44" s="25"/>
    </row>
    <row r="45" spans="2:6" ht="14" customHeight="1" x14ac:dyDescent="0.15">
      <c r="B45" s="27" t="s">
        <v>47</v>
      </c>
      <c r="C45" s="26"/>
      <c r="D45" s="26"/>
      <c r="E45" s="25"/>
      <c r="F45" s="25"/>
    </row>
    <row r="46" spans="2:6" ht="13" x14ac:dyDescent="0.15">
      <c r="B46" s="30">
        <f>IFERROR(INDEX(VALIDATION!$C$5:$C$18,MATCH($B$30&amp;4,VALIDATION!$F$5:$F$18,0)),"")</f>
        <v>0</v>
      </c>
      <c r="C46" s="29" t="s">
        <v>56</v>
      </c>
      <c r="D46" s="29" t="s">
        <v>40</v>
      </c>
      <c r="E46" s="28" t="s">
        <v>42</v>
      </c>
      <c r="F46" s="28" t="s">
        <v>41</v>
      </c>
    </row>
    <row r="47" spans="2:6" ht="14" customHeight="1" x14ac:dyDescent="0.15">
      <c r="B47" s="27" t="s">
        <v>50</v>
      </c>
      <c r="C47" s="26"/>
      <c r="D47" s="26"/>
      <c r="E47" s="25"/>
      <c r="F47" s="25"/>
    </row>
    <row r="48" spans="2:6" ht="14" customHeight="1" x14ac:dyDescent="0.15">
      <c r="B48" s="27" t="s">
        <v>49</v>
      </c>
      <c r="C48" s="26"/>
      <c r="D48" s="26"/>
      <c r="E48" s="25"/>
      <c r="F48" s="25"/>
    </row>
    <row r="49" spans="2:6" ht="14" customHeight="1" x14ac:dyDescent="0.15">
      <c r="B49" s="27" t="s">
        <v>48</v>
      </c>
      <c r="C49" s="26"/>
      <c r="D49" s="26"/>
      <c r="E49" s="25"/>
      <c r="F49" s="25"/>
    </row>
    <row r="50" spans="2:6" ht="14" customHeight="1" x14ac:dyDescent="0.15">
      <c r="B50" s="27" t="s">
        <v>47</v>
      </c>
      <c r="C50" s="26"/>
      <c r="D50" s="26"/>
      <c r="E50" s="25"/>
      <c r="F50" s="25"/>
    </row>
  </sheetData>
  <mergeCells count="2">
    <mergeCell ref="B8:F8"/>
    <mergeCell ref="B30:F30"/>
  </mergeCells>
  <dataValidations count="1">
    <dataValidation allowBlank="1" showInputMessage="1" showErrorMessage="1" prompt="Comes from &quot;NEW BREIF SHEET&quot;._x000a_" sqref="C6:C7 B5" xr:uid="{895FDF82-9E5C-48F9-99C7-5E3D08C30263}"/>
  </dataValidations>
  <pageMargins left="0.75" right="0.75" top="1" bottom="1" header="0.5" footer="0.5"/>
  <pageSetup scale="86" orientation="portrait" horizontalDpi="4294967292" verticalDpi="4294967292"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INSTRUCTIONS</vt:lpstr>
      <vt:lpstr>VALIDATION</vt:lpstr>
      <vt:lpstr>SAMPLING QUOTE</vt:lpstr>
      <vt:lpstr>COVER SHEET</vt:lpstr>
      <vt:lpstr>TRIMS &amp; SPEC SHEET</vt:lpstr>
      <vt:lpstr>PIECE &amp; CUTTERS SHEET</vt:lpstr>
      <vt:lpstr>FABRICS </vt:lpstr>
      <vt:lpstr>FabricValidation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Microsoft Office User</cp:lastModifiedBy>
  <cp:lastPrinted>2020-10-07T22:38:32Z</cp:lastPrinted>
  <dcterms:created xsi:type="dcterms:W3CDTF">2020-06-08T05:13:44Z</dcterms:created>
  <dcterms:modified xsi:type="dcterms:W3CDTF">2023-08-14T05:42:45Z</dcterms:modified>
</cp:coreProperties>
</file>